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codeName="ThisWorkbook"/>
  <xr:revisionPtr revIDLastSave="0" documentId="13_ncr:1_{4DFFAA39-E46C-4E04-AEFC-61A601617DD8}" xr6:coauthVersionLast="47" xr6:coauthVersionMax="47" xr10:uidLastSave="{00000000-0000-0000-0000-000000000000}"/>
  <bookViews>
    <workbookView xWindow="-120" yWindow="-120" windowWidth="29040" windowHeight="15840" xr2:uid="{00000000-000D-0000-FFFF-FFFF00000000}"/>
  </bookViews>
  <sheets>
    <sheet name="Aufgabenliste" sheetId="7" r:id="rId1"/>
  </sheets>
  <definedNames>
    <definedName name="_xlnm.Print_Area" localSheetId="0">Aufgabenliste!$A$6:$N$28</definedName>
    <definedName name="_xlnm.Print_Titles" localSheetId="0">Aufgabenliste!$34:$40</definedName>
    <definedName name="Farbe1">#REF!</definedName>
    <definedName name="Farbe2">#REF!</definedName>
    <definedName name="Farbe3">#REF!</definedName>
    <definedName name="Farbe4">#REF!</definedName>
    <definedName name="Farbe5">#REF!</definedName>
    <definedName name="Farbe6">#REF!</definedName>
    <definedName name="Farbschlüssel">#REF!</definedName>
    <definedName name="HeuteFällig">Aufgabenliste!$C$35</definedName>
    <definedName name="Raster" localSheetId="0">#REF!</definedName>
    <definedName name="SpaltenTitel1">#REF!</definedName>
    <definedName name="SpaltenTitel2">#REF!</definedName>
    <definedName name="Zugewiesen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7" l="1"/>
  <c r="I7" i="7"/>
  <c r="K7" i="7"/>
  <c r="N7" i="7"/>
  <c r="N5" i="7"/>
  <c r="N4" i="7"/>
  <c r="N3" i="7"/>
  <c r="N2" i="7"/>
  <c r="N37" i="7"/>
  <c r="N36" i="7"/>
  <c r="N38" i="7"/>
  <c r="N35" i="7"/>
  <c r="N39" i="7"/>
</calcChain>
</file>

<file path=xl/sharedStrings.xml><?xml version="1.0" encoding="utf-8"?>
<sst xmlns="http://schemas.openxmlformats.org/spreadsheetml/2006/main" count="173" uniqueCount="75">
  <si>
    <t xml:space="preserve">                            </t>
  </si>
  <si>
    <t>Tipp: Geben Sie nach Abschluss der Aufgabe eine Zahl größer als 1 in der Spalte "Fertig" ein.</t>
  </si>
  <si>
    <t>Erledigt</t>
  </si>
  <si>
    <t>Workshop</t>
  </si>
  <si>
    <t>BDVT - Autorisierung</t>
  </si>
  <si>
    <t>Jobnummer</t>
  </si>
  <si>
    <t>Tn-Zahl</t>
  </si>
  <si>
    <t>Rechnungs-
details 
an Franke</t>
  </si>
  <si>
    <t>statt-
gefunden</t>
  </si>
  <si>
    <t>Eintrag
Berater-
datenbank</t>
  </si>
  <si>
    <t>Ansprech-
partner</t>
  </si>
  <si>
    <t>Horner</t>
  </si>
  <si>
    <t>siehe Verfahrensbeschreibung
G:\nextcloud\Stiftung Mittelstand\Organisation_intern\Verfahren zur Stiftungsarbeit und OM\20210622_Rechnungsstellung_Beraterdatenbank_Re_Autorisierung.docx</t>
  </si>
  <si>
    <t>Datum
geplant</t>
  </si>
  <si>
    <t>durch-
geführt</t>
  </si>
  <si>
    <t>IBWF - Autorisierung</t>
  </si>
  <si>
    <t>OM NW BW - Autorisierung</t>
  </si>
  <si>
    <t>FHM - Autorisierung</t>
  </si>
  <si>
    <t>GQA - Autorisierung</t>
  </si>
  <si>
    <t>KMU-Berater - Autorisierung</t>
  </si>
  <si>
    <t>Stockinger</t>
  </si>
  <si>
    <t>Vieth</t>
  </si>
  <si>
    <t>Schacht</t>
  </si>
  <si>
    <t>FHM - Re-Autorisierung</t>
  </si>
  <si>
    <t>itb/NW BW - Re-Autorisierung</t>
  </si>
  <si>
    <t>Ihm</t>
  </si>
  <si>
    <t>KMU-Berater - Re-Autorisierung</t>
  </si>
  <si>
    <t>BDVT - Re-Autorisierung</t>
  </si>
  <si>
    <t>ausgefallen</t>
  </si>
  <si>
    <t>IBWF - Re-Autorisierung</t>
  </si>
  <si>
    <t>over all</t>
  </si>
  <si>
    <t>Karp</t>
  </si>
  <si>
    <t>Dozenten-honorar Stiftung</t>
  </si>
  <si>
    <t>Jobnummer Honorar</t>
  </si>
  <si>
    <t>21.222</t>
  </si>
  <si>
    <t>Strategieforum - Autorisierung</t>
  </si>
  <si>
    <t>Ruf/Schmalen</t>
  </si>
  <si>
    <t>Mittelwert TN</t>
  </si>
  <si>
    <t>Gesamt TN</t>
  </si>
  <si>
    <t>21.219</t>
  </si>
  <si>
    <t>21.224</t>
  </si>
  <si>
    <t>nein</t>
  </si>
  <si>
    <t>21.227</t>
  </si>
  <si>
    <t>BDVT-Re-Autorisierung</t>
  </si>
  <si>
    <t>21.229</t>
  </si>
  <si>
    <t>itb - Re-Autorisierung</t>
  </si>
  <si>
    <t>Autorisierungen</t>
  </si>
  <si>
    <t>Re-Autorisierungen</t>
  </si>
  <si>
    <t>Qualitätssicherung Workshops 2. Halbjahr 2021</t>
  </si>
  <si>
    <t>Qualitätssicherung Workshops 2022</t>
  </si>
  <si>
    <t>Malik Schacht</t>
  </si>
  <si>
    <t>22.202</t>
  </si>
  <si>
    <t>Spalte1</t>
  </si>
  <si>
    <t>Dozenten-honorar</t>
  </si>
  <si>
    <t>22.204</t>
  </si>
  <si>
    <t>Claudia Horner</t>
  </si>
  <si>
    <t>22.206</t>
  </si>
  <si>
    <t>GQA - Re-Autorisierung</t>
  </si>
  <si>
    <t>Beate Moritz</t>
  </si>
  <si>
    <t>Autorisierungen TN</t>
  </si>
  <si>
    <t>Re-Autorisierungen TN</t>
  </si>
  <si>
    <t>Astrid Vieth</t>
  </si>
  <si>
    <t>22.210</t>
  </si>
  <si>
    <t>Honorare Stiftung</t>
  </si>
  <si>
    <t>itb - Autorisierung</t>
  </si>
  <si>
    <t>Andreas Ihm</t>
  </si>
  <si>
    <t>Hajo Karb</t>
  </si>
  <si>
    <t>OM - KI - Workshop</t>
  </si>
  <si>
    <t>Bruno Schmalen</t>
  </si>
  <si>
    <t>stattgefunden</t>
  </si>
  <si>
    <t>22.218</t>
  </si>
  <si>
    <t>Lizenzgebühren</t>
  </si>
  <si>
    <t>Re-Autorisierung</t>
  </si>
  <si>
    <t>Petra Franke</t>
  </si>
  <si>
    <t>22.221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</si>
</sst>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mm\.dd\.yyyy"/>
    <numFmt numFmtId="165" formatCode="[&lt;=9999999]###\-####;\(###\)\ ###\-####"/>
    <numFmt numFmtId="166" formatCode="&quot;Erledigt&quot;;&quot;&quot;;&quot;&quot;"/>
    <numFmt numFmtId="167" formatCode="0.0"/>
    <numFmt numFmtId="168" formatCode="#,##0.00\ _€"/>
    <numFmt numFmtId="169" formatCode="#,##0\ &quot;€&quot;"/>
  </numFmts>
  <fonts count="29" x14ac:knownFonts="1">
    <font>
      <sz val="11"/>
      <color theme="1" tint="0.14996795556505021"/>
      <name val="Lucida Sans"/>
      <family val="2"/>
      <scheme val="minor"/>
    </font>
    <font>
      <sz val="11"/>
      <color theme="1"/>
      <name val="Lucida Sans"/>
      <family val="2"/>
      <scheme val="minor"/>
    </font>
    <font>
      <sz val="11"/>
      <color theme="1"/>
      <name val="Lucida Sans"/>
      <family val="2"/>
      <scheme val="minor"/>
    </font>
    <font>
      <sz val="12"/>
      <color theme="1"/>
      <name val="Lucida Sans"/>
      <family val="2"/>
      <scheme val="minor"/>
    </font>
    <font>
      <sz val="20"/>
      <color theme="3" tint="0.24994659260841701"/>
      <name val="Rockwell"/>
      <family val="2"/>
      <scheme val="major"/>
    </font>
    <font>
      <b/>
      <sz val="14"/>
      <color theme="3" tint="0.24994659260841701"/>
      <name val="Rockwell"/>
      <family val="3"/>
      <scheme val="major"/>
    </font>
    <font>
      <sz val="14"/>
      <color theme="3" tint="0.24994659260841701"/>
      <name val="Rockwell"/>
      <family val="3"/>
      <scheme val="major"/>
    </font>
    <font>
      <b/>
      <sz val="14"/>
      <color theme="5"/>
      <name val="Rockwell"/>
      <family val="3"/>
      <scheme val="major"/>
    </font>
    <font>
      <b/>
      <sz val="14"/>
      <color theme="6"/>
      <name val="Rockwell"/>
      <family val="3"/>
      <scheme val="major"/>
    </font>
    <font>
      <sz val="12"/>
      <color theme="3" tint="0.24994659260841701"/>
      <name val="Rockwell"/>
      <family val="3"/>
      <scheme val="major"/>
    </font>
    <font>
      <b/>
      <sz val="12"/>
      <color theme="5"/>
      <name val="Rockwell"/>
      <family val="3"/>
      <scheme val="major"/>
    </font>
    <font>
      <b/>
      <sz val="11"/>
      <color theme="1"/>
      <name val="Lucida Sans"/>
      <family val="2"/>
      <scheme val="minor"/>
    </font>
    <font>
      <sz val="11"/>
      <color theme="0"/>
      <name val="Lucida Sans"/>
      <family val="2"/>
      <scheme val="minor"/>
    </font>
    <font>
      <sz val="20"/>
      <color theme="0"/>
      <name val="Rockwell"/>
      <family val="2"/>
      <scheme val="major"/>
    </font>
    <font>
      <i/>
      <sz val="11"/>
      <color theme="1" tint="0.34998626667073579"/>
      <name val="Lucida Sans"/>
      <family val="2"/>
      <scheme val="minor"/>
    </font>
    <font>
      <u/>
      <sz val="11"/>
      <color theme="6" tint="-0.24994659260841701"/>
      <name val="Lucida Sans"/>
      <family val="2"/>
      <scheme val="minor"/>
    </font>
    <font>
      <sz val="11"/>
      <color theme="4" tint="-0.499984740745262"/>
      <name val="Lucida Sans"/>
      <family val="2"/>
      <scheme val="minor"/>
    </font>
    <font>
      <sz val="11"/>
      <color theme="3"/>
      <name val="Calibri"/>
      <family val="2"/>
    </font>
    <font>
      <sz val="11"/>
      <color theme="1" tint="0.14996795556505021"/>
      <name val="Calibri"/>
      <family val="2"/>
    </font>
    <font>
      <sz val="28"/>
      <color theme="5" tint="-0.499984740745262"/>
      <name val="Calibri"/>
      <family val="2"/>
    </font>
    <font>
      <sz val="20"/>
      <color theme="3" tint="0.24994659260841701"/>
      <name val="Calibri"/>
      <family val="2"/>
    </font>
    <font>
      <sz val="12"/>
      <color theme="0"/>
      <name val="Calibri"/>
      <family val="2"/>
    </font>
    <font>
      <sz val="10"/>
      <color theme="1"/>
      <name val="Calibri"/>
      <family val="2"/>
    </font>
    <font>
      <sz val="11"/>
      <name val="Lucida Sans"/>
      <family val="2"/>
      <scheme val="minor"/>
    </font>
    <font>
      <b/>
      <sz val="11"/>
      <color rgb="FFC00000"/>
      <name val="Calibri"/>
      <family val="2"/>
    </font>
    <font>
      <sz val="11"/>
      <color theme="2" tint="0.79995117038483843"/>
      <name val="Calibri"/>
      <family val="2"/>
    </font>
    <font>
      <sz val="11"/>
      <color rgb="FF006100"/>
      <name val="Lucida Sans"/>
      <family val="2"/>
      <scheme val="minor"/>
    </font>
    <font>
      <b/>
      <sz val="11"/>
      <name val="Lucida Sans"/>
      <family val="2"/>
      <scheme val="minor"/>
    </font>
    <font>
      <sz val="11"/>
      <color rgb="FF9C0006"/>
      <name val="Lucida Sans"/>
      <family val="2"/>
      <scheme val="minor"/>
    </font>
  </fonts>
  <fills count="11">
    <fill>
      <patternFill patternType="none"/>
    </fill>
    <fill>
      <patternFill patternType="gray125"/>
    </fill>
    <fill>
      <patternFill patternType="solid">
        <fgColor theme="8" tint="0.79998168889431442"/>
        <bgColor indexed="65"/>
      </patternFill>
    </fill>
    <fill>
      <patternFill patternType="solid">
        <fgColor theme="6" tint="-0.499984740745262"/>
        <bgColor indexed="64"/>
      </patternFill>
    </fill>
    <fill>
      <patternFill patternType="solid">
        <fgColor theme="4"/>
        <bgColor indexed="64"/>
      </patternFill>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C6EFCE"/>
      </patternFill>
    </fill>
    <fill>
      <patternFill patternType="solid">
        <fgColor theme="0"/>
        <bgColor theme="0"/>
      </patternFill>
    </fill>
    <fill>
      <patternFill patternType="solid">
        <fgColor rgb="FFFFC7CE"/>
      </patternFill>
    </fill>
  </fills>
  <borders count="5">
    <border>
      <left/>
      <right/>
      <top/>
      <bottom/>
      <diagonal/>
    </border>
    <border>
      <left/>
      <right/>
      <top/>
      <bottom style="thin">
        <color theme="6" tint="0.79998168889431442"/>
      </bottom>
      <diagonal/>
    </border>
    <border>
      <left/>
      <right/>
      <top/>
      <bottom style="thin">
        <color theme="6" tint="-0.24994659260841701"/>
      </bottom>
      <diagonal/>
    </border>
    <border>
      <left/>
      <right/>
      <top style="thin">
        <color theme="4" tint="-0.499984740745262"/>
      </top>
      <bottom style="double">
        <color theme="4" tint="-0.499984740745262"/>
      </bottom>
      <diagonal/>
    </border>
    <border>
      <left/>
      <right/>
      <top style="thick">
        <color theme="0"/>
      </top>
      <bottom/>
      <diagonal/>
    </border>
  </borders>
  <cellStyleXfs count="14">
    <xf numFmtId="0" fontId="0" fillId="0" borderId="1">
      <alignment vertical="center" wrapText="1"/>
    </xf>
    <xf numFmtId="0" fontId="2"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1" fillId="0" borderId="3" applyNumberFormat="0" applyFill="0" applyAlignment="0" applyProtection="0"/>
    <xf numFmtId="0" fontId="15" fillId="0" borderId="2" applyNumberFormat="0" applyFill="0" applyAlignment="0" applyProtection="0">
      <alignment vertical="center"/>
    </xf>
    <xf numFmtId="165" fontId="16" fillId="0" borderId="0" applyFont="0" applyFill="0" applyBorder="0" applyAlignment="0" applyProtection="0"/>
    <xf numFmtId="14" fontId="16" fillId="0" borderId="0" applyFont="0" applyFill="0" applyBorder="0" applyAlignment="0" applyProtection="0"/>
    <xf numFmtId="0" fontId="26" fillId="8" borderId="0" applyNumberFormat="0" applyBorder="0" applyAlignment="0" applyProtection="0"/>
    <xf numFmtId="0" fontId="28" fillId="10" borderId="0" applyNumberFormat="0" applyBorder="0" applyAlignment="0" applyProtection="0"/>
  </cellStyleXfs>
  <cellXfs count="66">
    <xf numFmtId="0" fontId="0" fillId="0" borderId="1" xfId="0">
      <alignment vertical="center" wrapText="1"/>
    </xf>
    <xf numFmtId="0" fontId="0" fillId="0" borderId="0" xfId="0" applyBorder="1">
      <alignment vertical="center" wrapText="1"/>
    </xf>
    <xf numFmtId="0" fontId="2" fillId="0" borderId="0" xfId="1" applyFill="1" applyBorder="1"/>
    <xf numFmtId="0" fontId="9" fillId="0" borderId="0" xfId="4" applyFont="1" applyBorder="1" applyAlignment="1">
      <alignment horizontal="right" vertical="top"/>
    </xf>
    <xf numFmtId="164" fontId="13" fillId="0" borderId="0" xfId="2" applyNumberFormat="1" applyFont="1" applyFill="1" applyBorder="1" applyAlignment="1">
      <alignment horizontal="left"/>
    </xf>
    <xf numFmtId="0" fontId="10" fillId="0" borderId="0" xfId="5" applyFont="1" applyBorder="1" applyAlignment="1">
      <alignment horizontal="left" vertical="top"/>
    </xf>
    <xf numFmtId="0" fontId="3" fillId="0" borderId="0" xfId="1" applyFont="1" applyFill="1" applyBorder="1"/>
    <xf numFmtId="0" fontId="3" fillId="0" borderId="0" xfId="0" applyFont="1" applyBorder="1">
      <alignment vertical="center" wrapText="1"/>
    </xf>
    <xf numFmtId="0" fontId="17" fillId="0" borderId="0" xfId="2" applyFont="1" applyBorder="1" applyAlignment="1">
      <alignment textRotation="90" wrapText="1"/>
    </xf>
    <xf numFmtId="0" fontId="18" fillId="4" borderId="0" xfId="0" applyFont="1" applyFill="1" applyBorder="1">
      <alignment vertical="center" wrapText="1"/>
    </xf>
    <xf numFmtId="0" fontId="20" fillId="0" borderId="0" xfId="2" applyFont="1" applyBorder="1" applyAlignment="1">
      <alignment vertical="center"/>
    </xf>
    <xf numFmtId="0" fontId="21" fillId="3" borderId="0" xfId="4" applyFont="1" applyFill="1" applyBorder="1" applyAlignment="1">
      <alignment horizontal="right" vertical="center"/>
    </xf>
    <xf numFmtId="0" fontId="18" fillId="0" borderId="0" xfId="0" applyFont="1" applyBorder="1">
      <alignment vertical="center" wrapText="1"/>
    </xf>
    <xf numFmtId="0" fontId="18" fillId="0" borderId="0" xfId="0" applyFont="1" applyBorder="1" applyAlignment="1">
      <alignment horizontal="left" vertical="center" indent="1"/>
    </xf>
    <xf numFmtId="0" fontId="18" fillId="0" borderId="0" xfId="0" applyFont="1" applyBorder="1" applyAlignment="1">
      <alignment horizontal="left" vertical="center" wrapText="1" indent="1"/>
    </xf>
    <xf numFmtId="0" fontId="12" fillId="0" borderId="0" xfId="0" applyFont="1" applyBorder="1" applyAlignment="1">
      <alignment horizontal="center" vertical="center"/>
    </xf>
    <xf numFmtId="0" fontId="18" fillId="0" borderId="0" xfId="0" applyFont="1" applyBorder="1" applyAlignment="1">
      <alignment horizontal="center" vertical="center"/>
    </xf>
    <xf numFmtId="166" fontId="23" fillId="0" borderId="1" xfId="0" applyNumberFormat="1" applyFont="1" applyAlignment="1">
      <alignment horizontal="center" vertical="center"/>
    </xf>
    <xf numFmtId="0" fontId="23" fillId="0" borderId="1" xfId="0" applyFont="1" applyAlignment="1">
      <alignment horizontal="left" vertical="center" indent="1"/>
    </xf>
    <xf numFmtId="14" fontId="23" fillId="0" borderId="1" xfId="0" applyNumberFormat="1" applyFont="1" applyAlignment="1">
      <alignment horizontal="center" vertical="center"/>
    </xf>
    <xf numFmtId="3" fontId="23" fillId="0" borderId="1" xfId="0" applyNumberFormat="1" applyFont="1" applyAlignment="1">
      <alignment horizontal="center" vertical="center"/>
    </xf>
    <xf numFmtId="0" fontId="23" fillId="6" borderId="1" xfId="0" applyFont="1" applyFill="1" applyAlignment="1">
      <alignment horizontal="left" vertical="center" indent="1"/>
    </xf>
    <xf numFmtId="14" fontId="23" fillId="6" borderId="1" xfId="0" applyNumberFormat="1" applyFont="1" applyFill="1" applyAlignment="1">
      <alignment horizontal="center" vertical="center"/>
    </xf>
    <xf numFmtId="3" fontId="23" fillId="6" borderId="1" xfId="0" applyNumberFormat="1" applyFont="1" applyFill="1" applyAlignment="1">
      <alignment horizontal="center" vertical="center"/>
    </xf>
    <xf numFmtId="1" fontId="23" fillId="0" borderId="1" xfId="0" applyNumberFormat="1" applyFont="1" applyAlignment="1">
      <alignment horizontal="center" vertical="center"/>
    </xf>
    <xf numFmtId="1" fontId="23" fillId="6" borderId="1" xfId="0" applyNumberFormat="1" applyFont="1" applyFill="1" applyAlignment="1">
      <alignment horizontal="center" vertical="center"/>
    </xf>
    <xf numFmtId="0" fontId="1" fillId="0" borderId="1" xfId="0" applyFont="1" applyAlignment="1">
      <alignment horizontal="left" vertical="center" indent="1"/>
    </xf>
    <xf numFmtId="0" fontId="24" fillId="0" borderId="0" xfId="0" applyFont="1" applyBorder="1" applyAlignment="1">
      <alignment horizontal="center" vertical="center" wrapText="1"/>
    </xf>
    <xf numFmtId="167" fontId="24" fillId="0" borderId="0" xfId="0" applyNumberFormat="1" applyFont="1" applyBorder="1" applyAlignment="1">
      <alignment horizontal="center" vertical="center" wrapText="1"/>
    </xf>
    <xf numFmtId="0" fontId="24" fillId="0" borderId="0" xfId="0" applyFont="1" applyBorder="1">
      <alignment vertical="center" wrapText="1"/>
    </xf>
    <xf numFmtId="49" fontId="23" fillId="0" borderId="1" xfId="0" applyNumberFormat="1" applyFont="1" applyAlignment="1">
      <alignment horizontal="center" vertical="center"/>
    </xf>
    <xf numFmtId="1" fontId="24" fillId="0" borderId="0" xfId="0" applyNumberFormat="1" applyFont="1" applyBorder="1" applyAlignment="1">
      <alignment horizontal="center" vertical="center" wrapText="1"/>
    </xf>
    <xf numFmtId="49" fontId="13" fillId="0" borderId="0" xfId="2" applyNumberFormat="1" applyFont="1" applyFill="1" applyBorder="1" applyAlignment="1">
      <alignment horizontal="center" vertical="center"/>
    </xf>
    <xf numFmtId="0" fontId="25" fillId="3" borderId="4" xfId="0" applyFont="1" applyFill="1" applyBorder="1" applyAlignment="1">
      <alignment horizontal="left" vertical="center" wrapText="1" indent="1"/>
    </xf>
    <xf numFmtId="166" fontId="23" fillId="7" borderId="1" xfId="0" applyNumberFormat="1" applyFont="1" applyFill="1" applyAlignment="1">
      <alignment horizontal="center" vertical="center"/>
    </xf>
    <xf numFmtId="14" fontId="23" fillId="7" borderId="1" xfId="0" applyNumberFormat="1" applyFont="1" applyFill="1" applyAlignment="1">
      <alignment horizontal="center" vertical="center"/>
    </xf>
    <xf numFmtId="3" fontId="23" fillId="7" borderId="1" xfId="0" applyNumberFormat="1" applyFont="1" applyFill="1" applyAlignment="1">
      <alignment horizontal="center" vertical="center"/>
    </xf>
    <xf numFmtId="1" fontId="23" fillId="7" borderId="1" xfId="0" applyNumberFormat="1" applyFont="1" applyFill="1" applyAlignment="1">
      <alignment horizontal="center" vertical="center"/>
    </xf>
    <xf numFmtId="49" fontId="23" fillId="7" borderId="1" xfId="0" applyNumberFormat="1" applyFont="1" applyFill="1" applyAlignment="1">
      <alignment horizontal="center" vertical="center"/>
    </xf>
    <xf numFmtId="168" fontId="23" fillId="0" borderId="1" xfId="0" applyNumberFormat="1" applyFont="1" applyAlignment="1">
      <alignment horizontal="right" vertical="center"/>
    </xf>
    <xf numFmtId="168" fontId="23" fillId="7" borderId="1" xfId="0" applyNumberFormat="1" applyFont="1" applyFill="1" applyAlignment="1">
      <alignment horizontal="right" vertical="center"/>
    </xf>
    <xf numFmtId="166" fontId="23" fillId="7" borderId="1" xfId="0" applyNumberFormat="1" applyFont="1" applyFill="1" applyAlignment="1">
      <alignment horizontal="left" vertical="center"/>
    </xf>
    <xf numFmtId="0" fontId="23" fillId="0" borderId="1" xfId="0" applyFont="1" applyAlignment="1">
      <alignment horizontal="left" vertical="top"/>
    </xf>
    <xf numFmtId="0" fontId="23" fillId="7" borderId="1" xfId="0" applyFont="1" applyFill="1" applyAlignment="1">
      <alignment horizontal="left" vertical="top"/>
    </xf>
    <xf numFmtId="0" fontId="23" fillId="6" borderId="1" xfId="0" applyFont="1" applyFill="1" applyAlignment="1">
      <alignment horizontal="left" vertical="top"/>
    </xf>
    <xf numFmtId="166" fontId="23" fillId="7" borderId="1" xfId="0" applyNumberFormat="1" applyFont="1" applyFill="1" applyAlignment="1">
      <alignment horizontal="left" vertical="top"/>
    </xf>
    <xf numFmtId="14" fontId="23" fillId="0" borderId="1" xfId="0" applyNumberFormat="1" applyFont="1" applyAlignment="1">
      <alignment horizontal="left" vertical="center"/>
    </xf>
    <xf numFmtId="14" fontId="23" fillId="7" borderId="1" xfId="0" applyNumberFormat="1" applyFont="1" applyFill="1" applyAlignment="1">
      <alignment horizontal="left" vertical="center"/>
    </xf>
    <xf numFmtId="14" fontId="23" fillId="6" borderId="1" xfId="0" applyNumberFormat="1" applyFont="1" applyFill="1" applyAlignment="1">
      <alignment horizontal="left" vertical="center"/>
    </xf>
    <xf numFmtId="169" fontId="24" fillId="0" borderId="0" xfId="0" applyNumberFormat="1" applyFont="1" applyBorder="1" applyAlignment="1">
      <alignment horizontal="center" vertical="center" wrapText="1"/>
    </xf>
    <xf numFmtId="0" fontId="0" fillId="7" borderId="0" xfId="0" applyFill="1" applyBorder="1">
      <alignment vertical="center" wrapText="1"/>
    </xf>
    <xf numFmtId="166" fontId="23" fillId="0" borderId="1" xfId="0" applyNumberFormat="1" applyFont="1" applyAlignment="1">
      <alignment horizontal="left" vertical="top"/>
    </xf>
    <xf numFmtId="0" fontId="25" fillId="0" borderId="0" xfId="0" applyFont="1" applyBorder="1" applyAlignment="1">
      <alignment horizontal="left" vertical="center" wrapText="1" indent="1"/>
    </xf>
    <xf numFmtId="0" fontId="24" fillId="0" borderId="0" xfId="0" applyFont="1" applyBorder="1" applyAlignment="1">
      <alignment horizontal="left" vertical="center" wrapText="1" indent="1"/>
    </xf>
    <xf numFmtId="1" fontId="24" fillId="0" borderId="0" xfId="0" applyNumberFormat="1" applyFont="1" applyBorder="1" applyAlignment="1">
      <alignment horizontal="left" vertical="center" wrapText="1" indent="1"/>
    </xf>
    <xf numFmtId="1" fontId="26" fillId="8" borderId="1" xfId="12" applyNumberFormat="1" applyBorder="1" applyAlignment="1">
      <alignment horizontal="center" vertical="center"/>
    </xf>
    <xf numFmtId="3" fontId="27" fillId="0" borderId="1" xfId="0" applyNumberFormat="1" applyFont="1" applyAlignment="1">
      <alignment horizontal="center" vertical="center"/>
    </xf>
    <xf numFmtId="14" fontId="23" fillId="9" borderId="1" xfId="0" applyNumberFormat="1" applyFont="1" applyFill="1" applyAlignment="1" applyProtection="1">
      <alignment horizontal="center" vertical="center"/>
      <protection locked="0"/>
    </xf>
    <xf numFmtId="166" fontId="23" fillId="9" borderId="1" xfId="0" applyNumberFormat="1" applyFont="1" applyFill="1" applyAlignment="1">
      <alignment horizontal="center" vertical="center"/>
    </xf>
    <xf numFmtId="3" fontId="27" fillId="9" borderId="1" xfId="0" applyNumberFormat="1" applyFont="1" applyFill="1" applyAlignment="1" applyProtection="1">
      <alignment horizontal="center" vertical="center"/>
      <protection locked="0"/>
    </xf>
    <xf numFmtId="1" fontId="23" fillId="9" borderId="1" xfId="0" applyNumberFormat="1" applyFont="1" applyFill="1" applyAlignment="1">
      <alignment horizontal="center" vertical="center"/>
    </xf>
    <xf numFmtId="166" fontId="28" fillId="10" borderId="1" xfId="13" applyNumberFormat="1" applyBorder="1" applyAlignment="1">
      <alignment horizontal="center" vertical="center"/>
    </xf>
    <xf numFmtId="0" fontId="28" fillId="10" borderId="0" xfId="13" applyBorder="1" applyAlignment="1">
      <alignment vertical="center" wrapText="1"/>
    </xf>
    <xf numFmtId="0" fontId="12" fillId="0" borderId="0" xfId="0" applyFont="1" applyBorder="1" applyAlignment="1">
      <alignment horizontal="center" vertical="center"/>
    </xf>
    <xf numFmtId="164" fontId="19" fillId="4" borderId="0" xfId="2" applyNumberFormat="1" applyFont="1" applyFill="1" applyBorder="1" applyAlignment="1">
      <alignment horizontal="center" vertical="center"/>
    </xf>
    <xf numFmtId="0" fontId="22" fillId="5" borderId="0" xfId="6" applyFont="1" applyFill="1" applyBorder="1" applyAlignment="1">
      <alignment horizontal="center" vertical="center" wrapText="1"/>
    </xf>
  </cellXfs>
  <cellStyles count="14">
    <cellStyle name="20 % - Akzent5" xfId="1" builtinId="46"/>
    <cellStyle name="Datum" xfId="11" xr:uid="{864BE7CA-6BA4-43A3-BD1F-7594C2F08679}"/>
    <cellStyle name="Ergebnis" xfId="8" builtinId="25" customBuiltin="1"/>
    <cellStyle name="Erklärender Text" xfId="7" builtinId="53" customBuiltin="1"/>
    <cellStyle name="Gut" xfId="12" builtinId="26"/>
    <cellStyle name="Link" xfId="9" builtinId="8" customBuiltin="1"/>
    <cellStyle name="Schlecht" xfId="13" builtinId="27"/>
    <cellStyle name="Standard" xfId="0" builtinId="0" customBuiltin="1"/>
    <cellStyle name="Telefon" xfId="10" xr:uid="{EE586876-43A1-45F4-BD6F-0483BDAB60F6}"/>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s>
  <dxfs count="117">
    <dxf>
      <font>
        <strike val="0"/>
        <outline val="0"/>
        <shadow val="0"/>
        <u val="none"/>
        <vertAlign val="baseline"/>
        <sz val="11"/>
        <color auto="1"/>
        <name val="Lucida Sans"/>
        <family val="2"/>
        <scheme val="minor"/>
      </font>
      <numFmt numFmtId="166" formatCode="&quot;Erledigt&quot;;&quot;&quot;;&quot;&quot;"/>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auto="1"/>
        <name val="Lucida Sans"/>
        <family val="2"/>
        <scheme val="minor"/>
      </font>
      <numFmt numFmtId="166" formatCode="&quot;Erledigt&quot;;&quot;&quot;;&quot;&quot;"/>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auto="1"/>
        <name val="Lucida Sans"/>
        <family val="2"/>
        <scheme val="minor"/>
      </font>
      <numFmt numFmtId="30" formatCode="@"/>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auto="1"/>
        <name val="Lucida Sans"/>
        <family val="2"/>
        <scheme val="minor"/>
      </font>
      <numFmt numFmtId="166" formatCode="&quot;Erledigt&quot;;&quot;&quot;;&quot;&quot;"/>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auto="1"/>
        <name val="Lucida Sans"/>
        <family val="2"/>
        <scheme val="minor"/>
      </font>
      <numFmt numFmtId="166" formatCode="&quot;Erledigt&quot;;&quot;&quot;;&quot;&quot;"/>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auto="1"/>
        <name val="Lucida Sans"/>
        <family val="2"/>
        <scheme val="minor"/>
      </font>
      <numFmt numFmtId="1" formatCode="0"/>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auto="1"/>
        <name val="Lucida Sans"/>
        <family val="2"/>
        <scheme val="minor"/>
      </font>
      <numFmt numFmtId="166" formatCode="&quot;Erledigt&quot;;&quot;&quot;;&quot;&quot;"/>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auto="1"/>
        <name val="Lucida Sans"/>
        <family val="2"/>
        <scheme val="minor"/>
      </font>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auto="1"/>
        <name val="Lucida Sans"/>
        <family val="2"/>
        <scheme val="minor"/>
      </font>
      <numFmt numFmtId="19" formatCode="dd/mm/yyyy"/>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auto="1"/>
        <name val="Lucida Sans"/>
        <family val="2"/>
        <scheme val="minor"/>
      </font>
      <numFmt numFmtId="166" formatCode="&quot;Erledigt&quot;;&quot;&quot;;&quot;&quot;"/>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1"/>
        <color auto="1"/>
        <name val="Lucida Sans"/>
        <family val="2"/>
        <scheme val="minor"/>
      </font>
      <numFmt numFmtId="19" formatCode="dd/mm/yyyy"/>
      <alignment horizontal="center" vertical="center" textRotation="0" wrapText="0" indent="0" justifyLastLine="0" shrinkToFit="0" readingOrder="0"/>
    </dxf>
    <dxf>
      <alignment horizontal="left" vertical="center" textRotation="0" wrapText="0" indent="1" justifyLastLine="0" shrinkToFit="0" readingOrder="0"/>
    </dxf>
    <dxf>
      <font>
        <strike val="0"/>
        <outline val="0"/>
        <shadow val="0"/>
        <u val="none"/>
        <vertAlign val="baseline"/>
        <sz val="11"/>
        <color auto="1"/>
        <name val="Lucida Sans"/>
        <family val="2"/>
        <scheme val="minor"/>
      </font>
      <alignment horizontal="left" vertical="center" textRotation="0" wrapText="0" indent="1" justifyLastLine="0" shrinkToFit="0" readingOrder="0"/>
    </dxf>
    <dxf>
      <alignment horizontal="center" vertical="center" textRotation="0" wrapText="0" indent="0" justifyLastLine="0" shrinkToFit="0" readingOrder="0"/>
    </dxf>
    <dxf>
      <font>
        <strike val="0"/>
        <outline val="0"/>
        <shadow val="0"/>
        <u val="none"/>
        <vertAlign val="baseline"/>
        <sz val="11"/>
        <color auto="1"/>
        <name val="Lucida Sans"/>
        <family val="2"/>
        <scheme val="minor"/>
      </font>
      <numFmt numFmtId="166" formatCode="&quot;Erledigt&quot;;&quot;&quot;;&quot;&quot;"/>
      <alignment horizontal="center" vertical="center" textRotation="0" wrapText="0" indent="0" justifyLastLine="0" shrinkToFit="0" readingOrder="0"/>
    </dxf>
    <dxf>
      <font>
        <strike val="0"/>
        <outline val="0"/>
        <shadow val="0"/>
        <u val="none"/>
        <vertAlign val="baseline"/>
        <sz val="11"/>
        <color auto="1"/>
        <name val="Lucida Sans"/>
        <family val="2"/>
        <scheme val="minor"/>
      </font>
    </dxf>
    <dxf>
      <font>
        <strike val="0"/>
        <outline val="0"/>
        <shadow val="0"/>
        <u val="none"/>
        <vertAlign val="baseline"/>
        <sz val="11"/>
        <color theme="1" tint="0.14996795556505021"/>
        <name val="Calibri"/>
        <family val="2"/>
        <scheme val="none"/>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theme="3"/>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theme="3"/>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theme="3"/>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theme="3"/>
      </font>
    </dxf>
    <dxf>
      <border>
        <bottom style="thin">
          <color auto="1"/>
        </bottom>
        <vertical/>
      </border>
    </dxf>
    <dxf>
      <font>
        <color theme="3" tint="0.34998626667073579"/>
      </font>
      <fill>
        <patternFill patternType="none">
          <bgColor auto="1"/>
        </patternFill>
      </fill>
      <border diagonalUp="0" diagonalDown="0">
        <left/>
        <right/>
        <top/>
        <bottom style="thin">
          <color theme="6" tint="0.79998168889431442"/>
        </bottom>
        <vertical/>
        <horizontal style="thin">
          <color theme="6" tint="0.79998168889431442"/>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Medium2" defaultPivotStyle="PivotStyleLight16">
    <tableStyle name="Adressbuch" pivot="0" count="4" xr9:uid="{00000000-0011-0000-FFFF-FFFF00000000}">
      <tableStyleElement type="wholeTable" dxfId="116"/>
      <tableStyleElement type="headerRow" dxfId="115"/>
      <tableStyleElement type="firstRowStripe" dxfId="114"/>
      <tableStyleElement type="secondRowStripe" dxfId="113"/>
    </tableStyle>
    <tableStyle name="Aufgabenliste" pivot="0" count="2" xr9:uid="{00000000-0011-0000-FFFF-FFFF00000000}">
      <tableStyleElement type="wholeTable" dxfId="112"/>
      <tableStyleElement type="headerRow" dxfId="111"/>
    </tableStyle>
  </tableStyles>
  <colors>
    <mruColors>
      <color rgb="FFD9D9D9"/>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266700</xdr:colOff>
      <xdr:row>34</xdr:row>
      <xdr:rowOff>0</xdr:rowOff>
    </xdr:from>
    <xdr:to>
      <xdr:col>9</xdr:col>
      <xdr:colOff>295274</xdr:colOff>
      <xdr:row>36</xdr:row>
      <xdr:rowOff>26362</xdr:rowOff>
    </xdr:to>
    <xdr:sp macro="" textlink="">
      <xdr:nvSpPr>
        <xdr:cNvPr id="4" name="Tipp zur Dateneingabe" descr="Enter a number greater than 1 in Done column when  task is complete">
          <a:extLst>
            <a:ext uri="{FF2B5EF4-FFF2-40B4-BE49-F238E27FC236}">
              <a16:creationId xmlns:a16="http://schemas.microsoft.com/office/drawing/2014/main" id="{00000000-0008-0000-0000-000004000000}"/>
            </a:ext>
          </a:extLst>
        </xdr:cNvPr>
        <xdr:cNvSpPr txBox="1"/>
      </xdr:nvSpPr>
      <xdr:spPr>
        <a:xfrm>
          <a:off x="5886450" y="838200"/>
          <a:ext cx="2609850" cy="6121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ctr"/>
        <a:lstStyle/>
        <a:p>
          <a:pPr algn="l" rtl="0"/>
          <a:r>
            <a:rPr lang="de" sz="800">
              <a:solidFill>
                <a:schemeClr val="tx1">
                  <a:lumMod val="85000"/>
                  <a:lumOff val="15000"/>
                </a:schemeClr>
              </a:solidFill>
            </a:rPr>
            <a:t>Geben Sie nach Abschluss der Aufgabe die Zahl 1 in die Spalte "</a:t>
          </a:r>
          <a:r>
            <a:rPr lang="de-DE" sz="800">
              <a:solidFill>
                <a:schemeClr val="tx1">
                  <a:lumMod val="85000"/>
                  <a:lumOff val="15000"/>
                </a:schemeClr>
              </a:solidFill>
            </a:rPr>
            <a:t>Erledigt</a:t>
          </a:r>
          <a:r>
            <a:rPr lang="de" sz="800">
              <a:solidFill>
                <a:schemeClr val="tx1">
                  <a:lumMod val="85000"/>
                  <a:lumOff val="15000"/>
                </a:schemeClr>
              </a:solidFill>
            </a:rPr>
            <a:t>", "stattgefunden", Rechnungsdetails an Buchhaltung",</a:t>
          </a:r>
          <a:r>
            <a:rPr lang="de" sz="800" baseline="0">
              <a:solidFill>
                <a:schemeClr val="tx1">
                  <a:lumMod val="85000"/>
                  <a:lumOff val="15000"/>
                </a:schemeClr>
              </a:solidFill>
            </a:rPr>
            <a:t> "Eintrag Beraterdatenbank"</a:t>
          </a:r>
          <a:r>
            <a:rPr lang="de" sz="800">
              <a:solidFill>
                <a:schemeClr val="tx1">
                  <a:lumMod val="85000"/>
                  <a:lumOff val="15000"/>
                </a:schemeClr>
              </a:solidFill>
            </a:rPr>
            <a:t> ein.</a:t>
          </a:r>
        </a:p>
      </xdr:txBody>
    </xdr:sp>
    <xdr:clientData fPrintsWithSheet="0"/>
  </xdr:twoCellAnchor>
  <xdr:twoCellAnchor editAs="oneCell">
    <xdr:from>
      <xdr:col>1</xdr:col>
      <xdr:colOff>171450</xdr:colOff>
      <xdr:row>33</xdr:row>
      <xdr:rowOff>111667</xdr:rowOff>
    </xdr:from>
    <xdr:to>
      <xdr:col>1</xdr:col>
      <xdr:colOff>620607</xdr:colOff>
      <xdr:row>36</xdr:row>
      <xdr:rowOff>248337</xdr:rowOff>
    </xdr:to>
    <xdr:pic>
      <xdr:nvPicPr>
        <xdr:cNvPr id="17" name="Bild 16" descr="Dekoratives Element&#10;">
          <a:extLst>
            <a:ext uri="{FF2B5EF4-FFF2-40B4-BE49-F238E27FC236}">
              <a16:creationId xmlns:a16="http://schemas.microsoft.com/office/drawing/2014/main" id="{DF377864-4FEB-4775-90CF-2A6C6DFF8F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12350">
          <a:off x="323850" y="111667"/>
          <a:ext cx="449157" cy="65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266700</xdr:colOff>
      <xdr:row>1</xdr:row>
      <xdr:rowOff>0</xdr:rowOff>
    </xdr:from>
    <xdr:ext cx="2609849" cy="616912"/>
    <xdr:sp macro="" textlink="">
      <xdr:nvSpPr>
        <xdr:cNvPr id="5" name="Tipp zur Dateneingabe" descr="Enter a number greater than 1 in Done column when  task is complete">
          <a:extLst>
            <a:ext uri="{FF2B5EF4-FFF2-40B4-BE49-F238E27FC236}">
              <a16:creationId xmlns:a16="http://schemas.microsoft.com/office/drawing/2014/main" id="{235403C1-11BF-4EFB-883C-4FBA2F1EF13D}"/>
            </a:ext>
          </a:extLst>
        </xdr:cNvPr>
        <xdr:cNvSpPr txBox="1"/>
      </xdr:nvSpPr>
      <xdr:spPr>
        <a:xfrm>
          <a:off x="6934200" y="4267200"/>
          <a:ext cx="2609849" cy="616912"/>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ctr"/>
        <a:lstStyle/>
        <a:p>
          <a:pPr algn="l" rtl="0"/>
          <a:r>
            <a:rPr lang="de" sz="800">
              <a:solidFill>
                <a:schemeClr val="tx1">
                  <a:lumMod val="85000"/>
                  <a:lumOff val="15000"/>
                </a:schemeClr>
              </a:solidFill>
            </a:rPr>
            <a:t>Geben Sie nach Abschluss der Aufgabe die Zahl 1 in die Spalte "</a:t>
          </a:r>
          <a:r>
            <a:rPr lang="de-DE" sz="800">
              <a:solidFill>
                <a:schemeClr val="tx1">
                  <a:lumMod val="85000"/>
                  <a:lumOff val="15000"/>
                </a:schemeClr>
              </a:solidFill>
            </a:rPr>
            <a:t>Erledigt</a:t>
          </a:r>
          <a:r>
            <a:rPr lang="de" sz="800">
              <a:solidFill>
                <a:schemeClr val="tx1">
                  <a:lumMod val="85000"/>
                  <a:lumOff val="15000"/>
                </a:schemeClr>
              </a:solidFill>
            </a:rPr>
            <a:t>", "stattgefunden", Rechnungsdetails an Buchhaltung",</a:t>
          </a:r>
          <a:r>
            <a:rPr lang="de" sz="800" baseline="0">
              <a:solidFill>
                <a:schemeClr val="tx1">
                  <a:lumMod val="85000"/>
                  <a:lumOff val="15000"/>
                </a:schemeClr>
              </a:solidFill>
            </a:rPr>
            <a:t> "Eintrag Beraterdatenbank"</a:t>
          </a:r>
          <a:r>
            <a:rPr lang="de" sz="800">
              <a:solidFill>
                <a:schemeClr val="tx1">
                  <a:lumMod val="85000"/>
                  <a:lumOff val="15000"/>
                </a:schemeClr>
              </a:solidFill>
            </a:rPr>
            <a:t> ein.</a:t>
          </a:r>
        </a:p>
      </xdr:txBody>
    </xdr:sp>
    <xdr:clientData fPrintsWithSheet="0"/>
  </xdr:oneCellAnchor>
  <xdr:oneCellAnchor>
    <xdr:from>
      <xdr:col>1</xdr:col>
      <xdr:colOff>171450</xdr:colOff>
      <xdr:row>0</xdr:row>
      <xdr:rowOff>111667</xdr:rowOff>
    </xdr:from>
    <xdr:ext cx="449157" cy="1565420"/>
    <xdr:pic>
      <xdr:nvPicPr>
        <xdr:cNvPr id="6" name="Bild 16" descr="Dekoratives Element&#10;">
          <a:extLst>
            <a:ext uri="{FF2B5EF4-FFF2-40B4-BE49-F238E27FC236}">
              <a16:creationId xmlns:a16="http://schemas.microsoft.com/office/drawing/2014/main" id="{B7F8B6F0-2CB5-4F19-8C16-47E8233B25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12350">
          <a:off x="323850" y="3540667"/>
          <a:ext cx="449157" cy="15654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9</xdr:col>
      <xdr:colOff>1133476</xdr:colOff>
      <xdr:row>16</xdr:row>
      <xdr:rowOff>19050</xdr:rowOff>
    </xdr:from>
    <xdr:to>
      <xdr:col>13</xdr:col>
      <xdr:colOff>1019175</xdr:colOff>
      <xdr:row>22</xdr:row>
      <xdr:rowOff>161925</xdr:rowOff>
    </xdr:to>
    <xdr:sp macro="" textlink="">
      <xdr:nvSpPr>
        <xdr:cNvPr id="2" name="Textfeld 1">
          <a:extLst>
            <a:ext uri="{FF2B5EF4-FFF2-40B4-BE49-F238E27FC236}">
              <a16:creationId xmlns:a16="http://schemas.microsoft.com/office/drawing/2014/main" id="{917E5800-BE8C-6858-C370-12BF534F3924}"/>
            </a:ext>
          </a:extLst>
        </xdr:cNvPr>
        <xdr:cNvSpPr txBox="1"/>
      </xdr:nvSpPr>
      <xdr:spPr>
        <a:xfrm>
          <a:off x="10382251" y="6515100"/>
          <a:ext cx="5048249" cy="2428875"/>
        </a:xfrm>
        <a:prstGeom prst="rect">
          <a:avLst/>
        </a:prstGeom>
        <a:solidFill>
          <a:srgbClr val="D9D9D9">
            <a:alpha val="41961"/>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rgbClr val="C00000"/>
              </a:solidFill>
            </a:rPr>
            <a:t>Auswertung 2022</a:t>
          </a:r>
        </a:p>
        <a:p>
          <a:r>
            <a:rPr lang="de-DE" sz="1100" b="1">
              <a:solidFill>
                <a:srgbClr val="C00000"/>
              </a:solidFill>
            </a:rPr>
            <a:t>Letzte Autorisierung 2020 (Fällige Re-Autorisierung)	188</a:t>
          </a:r>
        </a:p>
        <a:p>
          <a:r>
            <a:rPr lang="de-DE" sz="1100" b="1">
              <a:solidFill>
                <a:srgbClr val="C00000"/>
              </a:solidFill>
            </a:rPr>
            <a:t>Re-Autorisierungen				179</a:t>
          </a:r>
        </a:p>
        <a:p>
          <a:r>
            <a:rPr lang="de-DE" sz="1100" b="1">
              <a:solidFill>
                <a:srgbClr val="C00000"/>
              </a:solidFill>
            </a:rPr>
            <a:t>Letzte Autorisierung 2019 (nicht freigeschaltet)		</a:t>
          </a:r>
        </a:p>
        <a:p>
          <a:r>
            <a:rPr lang="de-DE" sz="1100" b="1">
              <a:solidFill>
                <a:srgbClr val="C00000"/>
              </a:solidFill>
            </a:rPr>
            <a:t>Re-Autorisierungen 2022				183</a:t>
          </a:r>
        </a:p>
        <a:p>
          <a:endParaRPr lang="de-DE" sz="1100" b="1">
            <a:solidFill>
              <a:srgbClr val="C00000"/>
            </a:solidFill>
          </a:endParaRPr>
        </a:p>
        <a:p>
          <a:r>
            <a:rPr lang="de-DE" sz="1100" b="1">
              <a:solidFill>
                <a:srgbClr val="C00000"/>
              </a:solidFill>
            </a:rPr>
            <a:t>Differenz </a:t>
          </a:r>
          <a:r>
            <a:rPr lang="de-DE" sz="700" b="1">
              <a:solidFill>
                <a:srgbClr val="C00000"/>
              </a:solidFill>
            </a:rPr>
            <a:t>theoretische Größe, nicht alle Re-Autorisierungen geschahen</a:t>
          </a:r>
          <a:r>
            <a:rPr lang="de-DE" sz="700" b="1" baseline="0">
              <a:solidFill>
                <a:srgbClr val="C00000"/>
              </a:solidFill>
            </a:rPr>
            <a:t> nach zwei Jahren</a:t>
          </a:r>
          <a:r>
            <a:rPr lang="de-DE" sz="1100" b="1">
              <a:solidFill>
                <a:srgbClr val="C00000"/>
              </a:solidFill>
            </a:rPr>
            <a:t>	6</a:t>
          </a:r>
        </a:p>
        <a:p>
          <a:r>
            <a:rPr lang="de-DE" sz="1100" b="1">
              <a:solidFill>
                <a:srgbClr val="C00000"/>
              </a:solidFill>
            </a:rPr>
            <a:t>Differenz in Prozent				4</a:t>
          </a:r>
        </a:p>
        <a:p>
          <a:endParaRPr lang="de-DE" sz="1100" b="1">
            <a:solidFill>
              <a:srgbClr val="C00000"/>
            </a:solidFill>
          </a:endParaRPr>
        </a:p>
        <a:p>
          <a:r>
            <a:rPr lang="de-DE" sz="1100" b="1">
              <a:solidFill>
                <a:srgbClr val="C00000"/>
              </a:solidFill>
            </a:rPr>
            <a:t>Erst-Autorisierungen</a:t>
          </a:r>
          <a:r>
            <a:rPr lang="de-DE" sz="1100" b="1" baseline="0">
              <a:solidFill>
                <a:srgbClr val="C00000"/>
              </a:solidFill>
            </a:rPr>
            <a:t> 2022			42</a:t>
          </a:r>
        </a:p>
        <a:p>
          <a:endParaRPr lang="de-DE" sz="1100" b="1">
            <a:solidFill>
              <a:srgbClr val="C00000"/>
            </a:solidFill>
          </a:endParaRPr>
        </a:p>
        <a:p>
          <a:r>
            <a:rPr lang="de-DE" sz="1100" b="1">
              <a:solidFill>
                <a:srgbClr val="C00000"/>
              </a:solidFill>
            </a:rPr>
            <a:t>2021</a:t>
          </a:r>
        </a:p>
        <a:p>
          <a:r>
            <a:rPr lang="de-DE" sz="1100" b="1">
              <a:solidFill>
                <a:srgbClr val="C00000"/>
              </a:solidFill>
            </a:rPr>
            <a:t>Re-Autorisierungen				118</a:t>
          </a:r>
        </a:p>
        <a:p>
          <a:r>
            <a:rPr lang="de-DE" sz="1100" b="1">
              <a:solidFill>
                <a:srgbClr val="C00000"/>
              </a:solidFill>
            </a:rPr>
            <a:t>Autorisierungen				46</a:t>
          </a:r>
        </a:p>
        <a:p>
          <a:endParaRPr lang="de-DE" sz="1100" b="1">
            <a:solidFill>
              <a:srgbClr val="C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ufgabenliste" displayName="Aufgabenliste" ref="B40:N62" headerRowDxfId="26" dataDxfId="25">
  <tableColumns count="13">
    <tableColumn id="12" xr3:uid="{41BE4B40-DA30-43F5-A3E1-9A6A9466858E}" name="Erledigt" dataDxfId="24" totalsRowDxfId="23"/>
    <tableColumn id="2" xr3:uid="{00000000-0010-0000-0000-000002000000}" name="Workshop" dataDxfId="22" totalsRowDxfId="21"/>
    <tableColumn id="3" xr3:uid="{00000000-0010-0000-0000-000003000000}" name="Datum_x000a_geplant" dataDxfId="20" totalsRowDxfId="19"/>
    <tableColumn id="1" xr3:uid="{93D7DC10-7904-431A-A8A6-942600E82C38}" name="durch-_x000a_geführt" dataDxfId="18" totalsRowDxfId="17"/>
    <tableColumn id="11" xr3:uid="{5C727054-426B-4C7F-9DEA-59D1B7ED2A46}" name="Ansprech-_x000a_partner" dataDxfId="16" totalsRowDxfId="15"/>
    <tableColumn id="6" xr3:uid="{8B5BE29B-B43C-4204-98CA-9780C63BA5D1}" name="Jobnummer" dataDxfId="14" totalsRowDxfId="13"/>
    <tableColumn id="9" xr3:uid="{DEEAAA7A-AE12-4DE7-B621-F0179616DDD3}" name="statt-_x000a_gefunden" dataDxfId="12" totalsRowDxfId="11"/>
    <tableColumn id="7" xr3:uid="{F2341A4C-C3BF-4CBC-B48F-36BB6ED2AC71}" name="Tn-Zahl" dataDxfId="10" totalsRowDxfId="9"/>
    <tableColumn id="8" xr3:uid="{5D4BFA5B-E4E6-47DE-8551-97C1731CE116}" name="Rechnungs-_x000a_details _x000a_an Franke" dataDxfId="8" totalsRowDxfId="7"/>
    <tableColumn id="13" xr3:uid="{70EACEBD-E3AC-4905-9126-9CDA9DD45B71}" name="Spalte1" dataDxfId="6" totalsRowDxfId="5"/>
    <tableColumn id="5" xr3:uid="{0FE9933F-3D43-408C-97E7-3984D8754F5F}" name="Jobnummer Honorar" dataDxfId="4" totalsRowDxfId="3"/>
    <tableColumn id="4" xr3:uid="{4A236217-0653-424E-A370-011B58D86539}" name="Dozenten-honorar Stiftung" dataDxfId="2" totalsRowDxfId="1"/>
    <tableColumn id="10" xr3:uid="{549929CE-52CA-46F4-8260-D84CA0DAF9ED}" name="Eintrag_x000a_Berater-_x000a_datenbank" dataDxfId="0"/>
  </tableColumns>
  <tableStyleInfo name="Adressbuch" showFirstColumn="1" showLastColumn="0" showRowStripes="1" showColumnStripes="0"/>
  <extLst>
    <ext xmlns:x14="http://schemas.microsoft.com/office/spreadsheetml/2009/9/main" uri="{504A1905-F514-4f6f-8877-14C23A59335A}">
      <x14:table altTextSummary="Geben Sie 1 ein, um die Aufgabe als erledigt zu markieren, und geben Sie Beschreibung, Fälligkeitsdatum, Priorität und Namen für &quot;Zugewiesen an&quot; in dieser Tabelle ein."/>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autoPageBreaks="0" fitToPage="1"/>
  </sheetPr>
  <dimension ref="A1:AB62"/>
  <sheetViews>
    <sheetView showGridLines="0" tabSelected="1" topLeftCell="A6" zoomScaleNormal="100" workbookViewId="0">
      <pane ySplit="1" topLeftCell="A7" activePane="bottomLeft" state="frozen"/>
      <selection activeCell="A6" sqref="A6"/>
      <selection pane="bottomLeft" activeCell="L24" sqref="L24"/>
    </sheetView>
  </sheetViews>
  <sheetFormatPr baseColWidth="10" defaultColWidth="0" defaultRowHeight="30" customHeight="1" x14ac:dyDescent="0.2"/>
  <cols>
    <col min="1" max="1" width="1.77734375" style="1" customWidth="1"/>
    <col min="2" max="2" width="10.109375" style="1" customWidth="1"/>
    <col min="3" max="3" width="28.44140625" style="1" customWidth="1"/>
    <col min="4" max="4" width="12.88671875" style="1" customWidth="1"/>
    <col min="5" max="5" width="10.21875" style="1" customWidth="1"/>
    <col min="6" max="6" width="14.33203125" style="1" customWidth="1"/>
    <col min="7" max="7" width="9.44140625" style="1" customWidth="1"/>
    <col min="8" max="8" width="12.21875" style="1" customWidth="1"/>
    <col min="9" max="9" width="8.44140625" style="1" customWidth="1"/>
    <col min="10" max="10" width="16" style="1" customWidth="1"/>
    <col min="11" max="11" width="10" style="1" customWidth="1"/>
    <col min="12" max="12" width="20.33203125" style="1" customWidth="1"/>
    <col min="13" max="13" width="13.88671875" style="1" customWidth="1"/>
    <col min="14" max="14" width="12" style="1" customWidth="1"/>
    <col min="15" max="15" width="20.21875" style="1" hidden="1" customWidth="1"/>
    <col min="16" max="16" width="17.21875" style="1" hidden="1" customWidth="1"/>
    <col min="17" max="28" width="0" style="1" hidden="1" customWidth="1"/>
    <col min="29" max="16384" width="10.77734375" style="1" hidden="1"/>
  </cols>
  <sheetData>
    <row r="1" spans="1:22" ht="66" customHeight="1" x14ac:dyDescent="0.2">
      <c r="A1" s="8" t="s">
        <v>0</v>
      </c>
      <c r="B1" s="9"/>
      <c r="C1" s="64" t="s">
        <v>49</v>
      </c>
      <c r="D1" s="64"/>
      <c r="E1" s="64"/>
      <c r="F1" s="64"/>
      <c r="G1" s="64"/>
      <c r="H1" s="64"/>
      <c r="I1" s="64"/>
      <c r="J1" s="64"/>
      <c r="K1" s="64"/>
      <c r="L1" s="64"/>
      <c r="M1" s="64"/>
      <c r="N1" s="64"/>
      <c r="P1" s="2"/>
      <c r="Q1" s="2"/>
      <c r="R1" s="2"/>
      <c r="S1" s="2"/>
      <c r="T1" s="2"/>
      <c r="U1" s="2"/>
    </row>
    <row r="2" spans="1:22" ht="23.25" customHeight="1" x14ac:dyDescent="0.2">
      <c r="A2" s="10"/>
      <c r="B2" s="11"/>
      <c r="C2" s="65" t="s">
        <v>12</v>
      </c>
      <c r="D2" s="65"/>
      <c r="E2" s="65"/>
      <c r="F2" s="65"/>
      <c r="G2" s="12"/>
      <c r="H2" s="12"/>
      <c r="I2" s="12"/>
      <c r="J2" s="12"/>
      <c r="K2" s="12"/>
      <c r="L2" s="27" t="s">
        <v>38</v>
      </c>
      <c r="M2" s="27"/>
      <c r="N2" s="31">
        <f>SUM(I8:I18)</f>
        <v>98</v>
      </c>
      <c r="O2" s="2"/>
      <c r="Q2" s="2"/>
      <c r="R2" s="2"/>
      <c r="S2" s="2"/>
      <c r="T2" s="2"/>
      <c r="U2" s="2"/>
    </row>
    <row r="3" spans="1:22" ht="23.25" customHeight="1" x14ac:dyDescent="0.2">
      <c r="A3" s="10"/>
      <c r="B3" s="11"/>
      <c r="C3" s="65"/>
      <c r="D3" s="65"/>
      <c r="E3" s="65"/>
      <c r="F3" s="65"/>
      <c r="G3" s="12"/>
      <c r="H3" s="12"/>
      <c r="I3" s="12"/>
      <c r="J3" s="12"/>
      <c r="K3" s="12"/>
      <c r="L3" s="27" t="s">
        <v>59</v>
      </c>
      <c r="M3" s="27"/>
      <c r="N3" s="31">
        <f>I12+(I11-4)</f>
        <v>13</v>
      </c>
      <c r="O3" s="2"/>
      <c r="Q3" s="2"/>
      <c r="R3" s="2"/>
      <c r="S3" s="2"/>
      <c r="T3" s="2"/>
      <c r="U3" s="2"/>
    </row>
    <row r="4" spans="1:22" ht="23.25" customHeight="1" x14ac:dyDescent="0.2">
      <c r="A4" s="10"/>
      <c r="B4" s="11"/>
      <c r="C4" s="65"/>
      <c r="D4" s="65"/>
      <c r="E4" s="65"/>
      <c r="F4" s="65"/>
      <c r="G4" s="12"/>
      <c r="H4" s="12"/>
      <c r="I4" s="12"/>
      <c r="J4" s="12"/>
      <c r="K4" s="12"/>
      <c r="L4" s="27" t="s">
        <v>60</v>
      </c>
      <c r="M4" s="27"/>
      <c r="N4" s="31">
        <f>I8+I9+I10+(I11-3)+I13+I14</f>
        <v>69</v>
      </c>
      <c r="O4" s="2"/>
      <c r="Q4" s="2"/>
      <c r="R4" s="2"/>
      <c r="S4" s="2"/>
      <c r="T4" s="2"/>
      <c r="U4" s="2"/>
    </row>
    <row r="5" spans="1:22" ht="23.25" customHeight="1" thickBot="1" x14ac:dyDescent="0.25">
      <c r="A5" s="10"/>
      <c r="B5" s="11"/>
      <c r="C5" s="65"/>
      <c r="D5" s="65"/>
      <c r="E5" s="65"/>
      <c r="F5" s="65"/>
      <c r="G5" s="12"/>
      <c r="H5" s="12"/>
      <c r="I5" s="12"/>
      <c r="J5" s="12"/>
      <c r="K5" s="12"/>
      <c r="L5" s="27" t="s">
        <v>63</v>
      </c>
      <c r="M5" s="27"/>
      <c r="N5" s="49">
        <f>SUM(K8:K30)</f>
        <v>2200</v>
      </c>
      <c r="O5" s="2"/>
      <c r="Q5" s="2"/>
      <c r="R5" s="2"/>
      <c r="S5" s="2"/>
      <c r="T5" s="2"/>
      <c r="U5" s="2"/>
    </row>
    <row r="6" spans="1:22" s="7" customFormat="1" ht="52.5" customHeight="1" thickTop="1" x14ac:dyDescent="0.2">
      <c r="A6" s="6"/>
      <c r="B6" s="33" t="s">
        <v>2</v>
      </c>
      <c r="C6" s="33" t="s">
        <v>3</v>
      </c>
      <c r="D6" s="33" t="s">
        <v>13</v>
      </c>
      <c r="E6" s="33" t="s">
        <v>14</v>
      </c>
      <c r="F6" s="33" t="s">
        <v>10</v>
      </c>
      <c r="G6" s="33" t="s">
        <v>5</v>
      </c>
      <c r="H6" s="33" t="s">
        <v>8</v>
      </c>
      <c r="I6" s="33" t="s">
        <v>6</v>
      </c>
      <c r="J6" s="33" t="s">
        <v>7</v>
      </c>
      <c r="K6" s="33" t="s">
        <v>53</v>
      </c>
      <c r="L6" s="33" t="s">
        <v>33</v>
      </c>
      <c r="M6" s="33" t="s">
        <v>32</v>
      </c>
      <c r="N6" s="33" t="s">
        <v>9</v>
      </c>
      <c r="Q6" s="6"/>
      <c r="R6" s="6"/>
      <c r="S6" s="6"/>
      <c r="T6" s="6"/>
      <c r="U6" s="6"/>
      <c r="V6" s="6"/>
    </row>
    <row r="7" spans="1:22" s="7" customFormat="1" ht="30" customHeight="1" x14ac:dyDescent="0.2">
      <c r="A7" s="6"/>
      <c r="B7" s="52"/>
      <c r="C7" s="52"/>
      <c r="D7" s="52"/>
      <c r="E7" s="52"/>
      <c r="F7" s="53" t="s">
        <v>46</v>
      </c>
      <c r="G7" s="54">
        <f>I12+I19+I22+I25+I27+I30+I31+I33</f>
        <v>33</v>
      </c>
      <c r="H7" s="53" t="s">
        <v>72</v>
      </c>
      <c r="I7" s="54">
        <f>I8+I9+I10+I11+I13+I14+I15+I16+I17+I18+I21+I23+I24+I26+I28+I29+I32</f>
        <v>179</v>
      </c>
      <c r="J7" s="53" t="s">
        <v>71</v>
      </c>
      <c r="K7" s="54">
        <f>SUM(I8:I33)</f>
        <v>225</v>
      </c>
      <c r="L7" s="31" t="s">
        <v>37</v>
      </c>
      <c r="M7" s="29" t="s">
        <v>69</v>
      </c>
      <c r="N7" s="28">
        <f>AVERAGEIF(I8:I34,"&lt;&gt;0")</f>
        <v>11.842105263157896</v>
      </c>
      <c r="Q7" s="6"/>
      <c r="R7" s="6"/>
      <c r="S7" s="6"/>
      <c r="T7" s="6"/>
      <c r="U7" s="6"/>
      <c r="V7" s="6"/>
    </row>
    <row r="8" spans="1:22" ht="30" customHeight="1" x14ac:dyDescent="0.2">
      <c r="B8" s="17">
        <v>1</v>
      </c>
      <c r="C8" s="42" t="s">
        <v>23</v>
      </c>
      <c r="D8" s="19">
        <v>44580</v>
      </c>
      <c r="E8" s="17">
        <v>1</v>
      </c>
      <c r="F8" s="46" t="s">
        <v>50</v>
      </c>
      <c r="G8" s="20">
        <v>22201</v>
      </c>
      <c r="H8" s="17">
        <v>1</v>
      </c>
      <c r="I8" s="24">
        <v>21</v>
      </c>
      <c r="J8" s="17">
        <v>1</v>
      </c>
      <c r="K8" s="39">
        <v>400</v>
      </c>
      <c r="L8" s="30" t="s">
        <v>51</v>
      </c>
      <c r="M8" s="17">
        <v>1</v>
      </c>
      <c r="N8" s="17">
        <v>1</v>
      </c>
    </row>
    <row r="9" spans="1:22" ht="30" customHeight="1" x14ac:dyDescent="0.2">
      <c r="A9" s="63" t="s">
        <v>1</v>
      </c>
      <c r="B9" s="34">
        <v>1</v>
      </c>
      <c r="C9" s="43" t="s">
        <v>23</v>
      </c>
      <c r="D9" s="35">
        <v>44582</v>
      </c>
      <c r="E9" s="34">
        <v>1</v>
      </c>
      <c r="F9" s="47" t="s">
        <v>50</v>
      </c>
      <c r="G9" s="36">
        <v>22203</v>
      </c>
      <c r="H9" s="34">
        <v>1</v>
      </c>
      <c r="I9" s="37">
        <v>12</v>
      </c>
      <c r="J9" s="34">
        <v>1</v>
      </c>
      <c r="K9" s="40">
        <v>400</v>
      </c>
      <c r="L9" s="38" t="s">
        <v>54</v>
      </c>
      <c r="M9" s="34">
        <v>1</v>
      </c>
      <c r="N9" s="34">
        <v>1</v>
      </c>
    </row>
    <row r="10" spans="1:22" ht="30" customHeight="1" x14ac:dyDescent="0.2">
      <c r="A10" s="63"/>
      <c r="B10" s="17">
        <v>1</v>
      </c>
      <c r="C10" s="44" t="s">
        <v>27</v>
      </c>
      <c r="D10" s="22">
        <v>44589</v>
      </c>
      <c r="E10" s="17">
        <v>1</v>
      </c>
      <c r="F10" s="48" t="s">
        <v>55</v>
      </c>
      <c r="G10" s="23">
        <v>22205</v>
      </c>
      <c r="H10" s="17">
        <v>1</v>
      </c>
      <c r="I10" s="25">
        <v>8</v>
      </c>
      <c r="J10" s="17">
        <v>1</v>
      </c>
      <c r="K10" s="39">
        <v>500</v>
      </c>
      <c r="L10" s="30" t="s">
        <v>56</v>
      </c>
      <c r="M10" s="17">
        <v>1</v>
      </c>
      <c r="N10" s="17">
        <v>1</v>
      </c>
    </row>
    <row r="11" spans="1:22" ht="30" customHeight="1" x14ac:dyDescent="0.2">
      <c r="A11" s="63"/>
      <c r="B11" s="34">
        <v>1</v>
      </c>
      <c r="C11" s="45" t="s">
        <v>57</v>
      </c>
      <c r="D11" s="35">
        <v>44575</v>
      </c>
      <c r="E11" s="34">
        <v>1</v>
      </c>
      <c r="F11" s="41" t="s">
        <v>58</v>
      </c>
      <c r="G11" s="36">
        <v>22207</v>
      </c>
      <c r="H11" s="34">
        <v>1</v>
      </c>
      <c r="I11" s="37">
        <v>7</v>
      </c>
      <c r="J11" s="34">
        <v>1</v>
      </c>
      <c r="K11" s="40"/>
      <c r="L11" s="38"/>
      <c r="M11" s="34"/>
      <c r="N11" s="34"/>
    </row>
    <row r="12" spans="1:22" ht="30" customHeight="1" x14ac:dyDescent="0.2">
      <c r="A12" s="63"/>
      <c r="B12" s="17">
        <v>1</v>
      </c>
      <c r="C12" s="42" t="s">
        <v>17</v>
      </c>
      <c r="D12" s="19">
        <v>44610</v>
      </c>
      <c r="E12" s="17">
        <v>1</v>
      </c>
      <c r="F12" s="19" t="s">
        <v>50</v>
      </c>
      <c r="G12" s="23">
        <v>22208</v>
      </c>
      <c r="H12" s="17">
        <v>1</v>
      </c>
      <c r="I12" s="24">
        <v>10</v>
      </c>
      <c r="J12" s="17">
        <v>1</v>
      </c>
      <c r="K12" s="39"/>
      <c r="L12" s="30"/>
      <c r="M12" s="17"/>
      <c r="N12" s="17">
        <v>1</v>
      </c>
    </row>
    <row r="13" spans="1:22" ht="30" customHeight="1" x14ac:dyDescent="0.2">
      <c r="A13" s="63"/>
      <c r="B13" s="34">
        <v>1</v>
      </c>
      <c r="C13" s="45" t="s">
        <v>23</v>
      </c>
      <c r="D13" s="35">
        <v>44624</v>
      </c>
      <c r="E13" s="34">
        <v>1</v>
      </c>
      <c r="F13" s="34" t="s">
        <v>50</v>
      </c>
      <c r="G13" s="36">
        <v>22209</v>
      </c>
      <c r="H13" s="34">
        <v>1</v>
      </c>
      <c r="I13" s="37">
        <v>15</v>
      </c>
      <c r="J13" s="34">
        <v>1</v>
      </c>
      <c r="K13" s="40">
        <v>400</v>
      </c>
      <c r="L13" s="38" t="s">
        <v>62</v>
      </c>
      <c r="M13" s="34">
        <v>1</v>
      </c>
      <c r="N13" s="34">
        <v>1</v>
      </c>
    </row>
    <row r="14" spans="1:22" ht="30" customHeight="1" x14ac:dyDescent="0.2">
      <c r="A14" s="15"/>
      <c r="B14" s="17">
        <v>1</v>
      </c>
      <c r="C14" s="42" t="s">
        <v>29</v>
      </c>
      <c r="D14" s="19">
        <v>44644</v>
      </c>
      <c r="E14" s="17">
        <v>1</v>
      </c>
      <c r="F14" s="19" t="s">
        <v>61</v>
      </c>
      <c r="G14" s="23">
        <v>22211</v>
      </c>
      <c r="H14" s="17">
        <v>1</v>
      </c>
      <c r="I14" s="24">
        <v>9</v>
      </c>
      <c r="J14" s="17">
        <v>1</v>
      </c>
      <c r="K14" s="39"/>
      <c r="L14" s="30"/>
      <c r="M14" s="17"/>
      <c r="N14" s="17">
        <v>1</v>
      </c>
    </row>
    <row r="15" spans="1:22" ht="30" customHeight="1" x14ac:dyDescent="0.2">
      <c r="A15" s="15"/>
      <c r="B15" s="34">
        <v>1</v>
      </c>
      <c r="C15" s="45" t="s">
        <v>26</v>
      </c>
      <c r="D15" s="35">
        <v>44655</v>
      </c>
      <c r="E15" s="34" t="s">
        <v>28</v>
      </c>
      <c r="F15" s="34"/>
      <c r="G15" s="36"/>
      <c r="H15" s="34"/>
      <c r="I15" s="34"/>
      <c r="J15" s="34"/>
      <c r="K15" s="40"/>
      <c r="L15" s="38"/>
      <c r="M15" s="34"/>
      <c r="N15" s="34"/>
    </row>
    <row r="16" spans="1:22" ht="30" customHeight="1" x14ac:dyDescent="0.2">
      <c r="B16" s="17">
        <v>1</v>
      </c>
      <c r="C16" s="42" t="s">
        <v>27</v>
      </c>
      <c r="D16" s="19">
        <v>44664</v>
      </c>
      <c r="E16" s="17">
        <v>1</v>
      </c>
      <c r="F16" s="19" t="s">
        <v>55</v>
      </c>
      <c r="G16" s="23">
        <v>22224</v>
      </c>
      <c r="H16" s="17">
        <v>1</v>
      </c>
      <c r="I16" s="24">
        <v>9</v>
      </c>
      <c r="J16" s="17">
        <v>1</v>
      </c>
      <c r="K16" s="39"/>
      <c r="L16" s="30"/>
      <c r="M16" s="17"/>
      <c r="N16" s="17">
        <v>1</v>
      </c>
    </row>
    <row r="17" spans="1:14" ht="30" customHeight="1" x14ac:dyDescent="0.2">
      <c r="B17" s="34">
        <v>1</v>
      </c>
      <c r="C17" s="45" t="s">
        <v>45</v>
      </c>
      <c r="D17" s="35">
        <v>44677</v>
      </c>
      <c r="E17" s="34" t="s">
        <v>28</v>
      </c>
      <c r="F17" s="34"/>
      <c r="G17" s="36"/>
      <c r="H17" s="34"/>
      <c r="I17" s="37"/>
      <c r="J17" s="34"/>
      <c r="K17" s="40"/>
      <c r="L17" s="38"/>
      <c r="M17" s="34"/>
      <c r="N17" s="34"/>
    </row>
    <row r="18" spans="1:14" ht="30" customHeight="1" x14ac:dyDescent="0.2">
      <c r="B18" s="17">
        <v>1</v>
      </c>
      <c r="C18" s="42" t="s">
        <v>57</v>
      </c>
      <c r="D18" s="19">
        <v>44691</v>
      </c>
      <c r="E18" s="17">
        <v>1</v>
      </c>
      <c r="F18" s="19" t="s">
        <v>58</v>
      </c>
      <c r="G18" s="23">
        <v>22212</v>
      </c>
      <c r="H18" s="17">
        <v>1</v>
      </c>
      <c r="I18" s="24">
        <v>7</v>
      </c>
      <c r="J18" s="17">
        <v>1</v>
      </c>
      <c r="K18" s="39"/>
      <c r="L18" s="30"/>
      <c r="M18" s="17"/>
      <c r="N18" s="17"/>
    </row>
    <row r="19" spans="1:14" s="50" customFormat="1" ht="30" customHeight="1" x14ac:dyDescent="0.2">
      <c r="A19" s="1"/>
      <c r="B19" s="34">
        <v>1</v>
      </c>
      <c r="C19" s="43" t="s">
        <v>17</v>
      </c>
      <c r="D19" s="35">
        <v>44802</v>
      </c>
      <c r="E19" s="34" t="s">
        <v>28</v>
      </c>
      <c r="F19" s="35" t="s">
        <v>50</v>
      </c>
      <c r="G19" s="36"/>
      <c r="H19" s="34"/>
      <c r="I19" s="37"/>
      <c r="J19" s="34"/>
      <c r="K19" s="40"/>
      <c r="L19" s="38"/>
      <c r="M19" s="34"/>
      <c r="N19" s="34"/>
    </row>
    <row r="20" spans="1:14" s="50" customFormat="1" ht="30" customHeight="1" x14ac:dyDescent="0.2">
      <c r="A20" s="1"/>
      <c r="B20" s="34">
        <v>1</v>
      </c>
      <c r="C20" s="43" t="s">
        <v>67</v>
      </c>
      <c r="D20" s="35">
        <v>44809</v>
      </c>
      <c r="E20" s="34">
        <v>1</v>
      </c>
      <c r="F20" s="35" t="s">
        <v>68</v>
      </c>
      <c r="G20" s="36">
        <v>22213</v>
      </c>
      <c r="H20" s="34">
        <v>1</v>
      </c>
      <c r="I20" s="55">
        <v>13</v>
      </c>
      <c r="J20" s="34">
        <v>1</v>
      </c>
      <c r="K20" s="40"/>
      <c r="L20" s="38"/>
      <c r="M20" s="34"/>
      <c r="N20" s="34"/>
    </row>
    <row r="21" spans="1:14" s="50" customFormat="1" ht="30" customHeight="1" x14ac:dyDescent="0.2">
      <c r="A21" s="1"/>
      <c r="B21" s="17">
        <v>1</v>
      </c>
      <c r="C21" s="42" t="s">
        <v>26</v>
      </c>
      <c r="D21" s="19">
        <v>44809</v>
      </c>
      <c r="E21" s="17">
        <v>1</v>
      </c>
      <c r="F21" s="19" t="s">
        <v>66</v>
      </c>
      <c r="G21" s="20">
        <v>22214</v>
      </c>
      <c r="H21" s="17">
        <v>1</v>
      </c>
      <c r="I21" s="24">
        <v>14</v>
      </c>
      <c r="J21" s="17">
        <v>1</v>
      </c>
      <c r="K21" s="39"/>
      <c r="L21" s="30"/>
      <c r="M21" s="17"/>
      <c r="N21" s="17"/>
    </row>
    <row r="22" spans="1:14" ht="30" customHeight="1" x14ac:dyDescent="0.2">
      <c r="B22" s="34">
        <v>1</v>
      </c>
      <c r="C22" s="43" t="s">
        <v>4</v>
      </c>
      <c r="D22" s="35">
        <v>44810</v>
      </c>
      <c r="E22" s="34" t="s">
        <v>28</v>
      </c>
      <c r="F22" s="35" t="s">
        <v>55</v>
      </c>
      <c r="G22" s="36"/>
      <c r="H22" s="34"/>
      <c r="I22" s="37"/>
      <c r="J22" s="34"/>
      <c r="K22" s="40"/>
      <c r="L22" s="38"/>
      <c r="M22" s="34"/>
      <c r="N22" s="34"/>
    </row>
    <row r="23" spans="1:14" ht="30" customHeight="1" x14ac:dyDescent="0.2">
      <c r="B23" s="17">
        <v>1</v>
      </c>
      <c r="C23" s="42" t="s">
        <v>29</v>
      </c>
      <c r="D23" s="19">
        <v>44833</v>
      </c>
      <c r="E23" s="17">
        <v>1</v>
      </c>
      <c r="F23" s="19" t="s">
        <v>61</v>
      </c>
      <c r="G23" s="23">
        <v>22220</v>
      </c>
      <c r="H23" s="17">
        <v>1</v>
      </c>
      <c r="I23" s="24">
        <v>9</v>
      </c>
      <c r="J23" s="17">
        <v>1</v>
      </c>
      <c r="K23" s="39"/>
      <c r="L23" s="30"/>
      <c r="M23" s="17"/>
      <c r="N23" s="17">
        <v>1</v>
      </c>
    </row>
    <row r="24" spans="1:14" ht="30" customHeight="1" x14ac:dyDescent="0.2">
      <c r="B24" s="34">
        <v>1</v>
      </c>
      <c r="C24" s="43" t="s">
        <v>57</v>
      </c>
      <c r="D24" s="35">
        <v>44833</v>
      </c>
      <c r="E24" s="34">
        <v>1</v>
      </c>
      <c r="F24" s="35" t="s">
        <v>58</v>
      </c>
      <c r="G24" s="36">
        <v>22221</v>
      </c>
      <c r="H24" s="34">
        <v>1</v>
      </c>
      <c r="I24" s="37">
        <v>5</v>
      </c>
      <c r="J24" s="34">
        <v>1</v>
      </c>
      <c r="K24" s="40"/>
      <c r="L24" s="38"/>
      <c r="M24" s="34"/>
      <c r="N24" s="34">
        <v>1</v>
      </c>
    </row>
    <row r="25" spans="1:14" ht="30" customHeight="1" x14ac:dyDescent="0.2">
      <c r="B25" s="17">
        <v>1</v>
      </c>
      <c r="C25" s="42" t="s">
        <v>4</v>
      </c>
      <c r="D25" s="19">
        <v>44844</v>
      </c>
      <c r="E25" s="17">
        <v>1</v>
      </c>
      <c r="F25" s="19" t="s">
        <v>55</v>
      </c>
      <c r="G25" s="23">
        <v>22217</v>
      </c>
      <c r="H25" s="17">
        <v>1</v>
      </c>
      <c r="I25" s="24">
        <v>14</v>
      </c>
      <c r="J25" s="17">
        <v>1</v>
      </c>
      <c r="K25" s="39">
        <v>500</v>
      </c>
      <c r="L25" s="30" t="s">
        <v>70</v>
      </c>
      <c r="M25" s="17">
        <v>1</v>
      </c>
      <c r="N25" s="17">
        <v>1</v>
      </c>
    </row>
    <row r="26" spans="1:14" ht="30" customHeight="1" x14ac:dyDescent="0.2">
      <c r="B26" s="34">
        <v>1</v>
      </c>
      <c r="C26" s="43" t="s">
        <v>23</v>
      </c>
      <c r="D26" s="35">
        <v>44855</v>
      </c>
      <c r="E26" s="34">
        <v>1</v>
      </c>
      <c r="F26" s="35" t="s">
        <v>50</v>
      </c>
      <c r="G26" s="36">
        <v>22219</v>
      </c>
      <c r="H26" s="34">
        <v>1</v>
      </c>
      <c r="I26" s="37">
        <v>24</v>
      </c>
      <c r="J26" s="34">
        <v>1</v>
      </c>
      <c r="K26" s="40"/>
      <c r="L26" s="38"/>
      <c r="M26" s="34"/>
      <c r="N26" s="34">
        <v>1</v>
      </c>
    </row>
    <row r="27" spans="1:14" ht="30" customHeight="1" x14ac:dyDescent="0.2">
      <c r="B27" s="17">
        <v>1</v>
      </c>
      <c r="C27" s="51" t="s">
        <v>15</v>
      </c>
      <c r="D27" s="19">
        <v>44858</v>
      </c>
      <c r="E27" s="17">
        <v>1</v>
      </c>
      <c r="F27" s="17" t="s">
        <v>61</v>
      </c>
      <c r="G27" s="20">
        <v>22222</v>
      </c>
      <c r="H27" s="17">
        <v>1</v>
      </c>
      <c r="I27" s="24">
        <v>3</v>
      </c>
      <c r="J27" s="17">
        <v>1</v>
      </c>
      <c r="K27" s="39"/>
      <c r="L27" s="30"/>
      <c r="M27" s="17"/>
      <c r="N27" s="17">
        <v>1</v>
      </c>
    </row>
    <row r="28" spans="1:14" ht="30" customHeight="1" x14ac:dyDescent="0.2">
      <c r="B28" s="34"/>
      <c r="C28" s="45" t="s">
        <v>45</v>
      </c>
      <c r="D28" s="35">
        <v>44873</v>
      </c>
      <c r="E28" s="17" t="s">
        <v>28</v>
      </c>
      <c r="F28" s="34" t="s">
        <v>65</v>
      </c>
      <c r="G28" s="36"/>
      <c r="H28" s="34"/>
      <c r="I28" s="34"/>
      <c r="J28" s="34"/>
      <c r="K28" s="40"/>
      <c r="L28" s="38"/>
      <c r="M28" s="34"/>
      <c r="N28" s="34"/>
    </row>
    <row r="29" spans="1:14" ht="30" customHeight="1" x14ac:dyDescent="0.2">
      <c r="B29" s="17">
        <v>1</v>
      </c>
      <c r="C29" s="51" t="s">
        <v>26</v>
      </c>
      <c r="D29" s="19">
        <v>44879</v>
      </c>
      <c r="E29" s="17">
        <v>1</v>
      </c>
      <c r="F29" s="17" t="s">
        <v>66</v>
      </c>
      <c r="G29" s="56">
        <v>22222</v>
      </c>
      <c r="H29" s="17">
        <v>1</v>
      </c>
      <c r="I29" s="24">
        <v>15</v>
      </c>
      <c r="J29" s="17">
        <v>1</v>
      </c>
      <c r="K29" s="39"/>
      <c r="L29" s="30"/>
      <c r="M29" s="17"/>
      <c r="N29" s="17">
        <v>1</v>
      </c>
    </row>
    <row r="30" spans="1:14" ht="30" customHeight="1" x14ac:dyDescent="0.2">
      <c r="B30" s="34"/>
      <c r="C30" s="43" t="s">
        <v>64</v>
      </c>
      <c r="D30" s="35">
        <v>44901</v>
      </c>
      <c r="E30" s="61"/>
      <c r="F30" s="35" t="s">
        <v>65</v>
      </c>
      <c r="G30" s="36"/>
      <c r="H30" s="34"/>
      <c r="I30" s="37"/>
      <c r="J30" s="34"/>
      <c r="K30" s="40"/>
      <c r="L30" s="38"/>
      <c r="M30" s="34"/>
      <c r="N30" s="34"/>
    </row>
    <row r="31" spans="1:14" ht="30" customHeight="1" x14ac:dyDescent="0.2">
      <c r="B31" s="34">
        <v>1</v>
      </c>
      <c r="C31" s="43" t="s">
        <v>19</v>
      </c>
      <c r="D31" s="35">
        <v>44904</v>
      </c>
      <c r="E31" s="34">
        <v>1</v>
      </c>
      <c r="F31" s="35" t="s">
        <v>66</v>
      </c>
      <c r="G31" s="36">
        <v>22223</v>
      </c>
      <c r="H31" s="34">
        <v>1</v>
      </c>
      <c r="I31" s="37">
        <v>6</v>
      </c>
      <c r="J31" s="34">
        <v>1</v>
      </c>
      <c r="K31" s="40"/>
      <c r="L31" s="38"/>
      <c r="M31" s="34"/>
      <c r="N31" s="34">
        <v>1</v>
      </c>
    </row>
    <row r="32" spans="1:14" ht="30" customHeight="1" x14ac:dyDescent="0.2">
      <c r="B32" s="17">
        <v>1</v>
      </c>
      <c r="C32" s="51" t="s">
        <v>27</v>
      </c>
      <c r="D32" s="57">
        <v>44907</v>
      </c>
      <c r="E32" s="58">
        <v>1</v>
      </c>
      <c r="F32" s="58" t="s">
        <v>73</v>
      </c>
      <c r="G32" s="59">
        <v>22220</v>
      </c>
      <c r="H32" s="58">
        <v>1</v>
      </c>
      <c r="I32" s="60">
        <v>24</v>
      </c>
      <c r="J32" s="17">
        <v>1</v>
      </c>
      <c r="K32" s="39">
        <v>500</v>
      </c>
      <c r="L32" s="30" t="s">
        <v>74</v>
      </c>
      <c r="M32" s="17">
        <v>1</v>
      </c>
      <c r="N32" s="17">
        <v>1</v>
      </c>
    </row>
    <row r="33" spans="1:22" ht="30" customHeight="1" x14ac:dyDescent="0.2">
      <c r="B33" s="50"/>
      <c r="C33" s="50" t="s">
        <v>17</v>
      </c>
      <c r="D33" s="35">
        <v>44914</v>
      </c>
      <c r="E33" s="62"/>
      <c r="F33" s="50" t="s">
        <v>50</v>
      </c>
      <c r="G33" s="50"/>
      <c r="H33" s="50"/>
      <c r="I33" s="50"/>
      <c r="J33" s="50"/>
      <c r="K33" s="50"/>
      <c r="L33" s="50"/>
      <c r="M33" s="50"/>
      <c r="N33" s="50"/>
    </row>
    <row r="34" spans="1:22" ht="66" customHeight="1" x14ac:dyDescent="0.2">
      <c r="A34" s="8" t="s">
        <v>0</v>
      </c>
      <c r="B34" s="9"/>
      <c r="C34" s="64" t="s">
        <v>48</v>
      </c>
      <c r="D34" s="64"/>
      <c r="E34" s="64"/>
      <c r="F34" s="64"/>
      <c r="G34" s="64"/>
      <c r="H34" s="64"/>
      <c r="I34" s="64"/>
      <c r="J34" s="64"/>
      <c r="K34" s="64"/>
      <c r="L34" s="64"/>
      <c r="M34" s="64"/>
      <c r="N34" s="64"/>
      <c r="P34" s="2"/>
      <c r="Q34" s="2"/>
      <c r="R34" s="2"/>
      <c r="S34" s="2"/>
      <c r="T34" s="2"/>
      <c r="U34" s="2"/>
    </row>
    <row r="35" spans="1:22" ht="23.25" customHeight="1" x14ac:dyDescent="0.2">
      <c r="A35" s="10"/>
      <c r="B35" s="11"/>
      <c r="C35" s="65" t="s">
        <v>12</v>
      </c>
      <c r="D35" s="65"/>
      <c r="E35" s="65"/>
      <c r="F35" s="65"/>
      <c r="G35" s="12"/>
      <c r="H35" s="12"/>
      <c r="I35" s="12"/>
      <c r="J35" s="12"/>
      <c r="K35" s="12"/>
      <c r="L35" s="27" t="s">
        <v>38</v>
      </c>
      <c r="M35" s="27"/>
      <c r="N35" s="27">
        <f>SUM(Aufgabenliste[Tn-Zahl])</f>
        <v>164</v>
      </c>
      <c r="O35" s="2"/>
      <c r="Q35" s="2"/>
      <c r="R35" s="2"/>
      <c r="S35" s="2"/>
      <c r="T35" s="2"/>
      <c r="U35" s="2"/>
    </row>
    <row r="36" spans="1:22" ht="23.25" customHeight="1" x14ac:dyDescent="0.2">
      <c r="A36" s="10"/>
      <c r="B36" s="11"/>
      <c r="C36" s="65"/>
      <c r="D36" s="65"/>
      <c r="E36" s="65"/>
      <c r="F36" s="65"/>
      <c r="G36" s="12"/>
      <c r="H36" s="12"/>
      <c r="I36" s="12"/>
      <c r="J36" s="12"/>
      <c r="K36" s="12"/>
      <c r="L36" s="27" t="s">
        <v>46</v>
      </c>
      <c r="M36" s="27"/>
      <c r="N36" s="31">
        <f>I41+I43+I48+I51+I54+I55+I56</f>
        <v>46</v>
      </c>
      <c r="O36" s="2"/>
      <c r="Q36" s="2"/>
      <c r="R36" s="2"/>
      <c r="S36" s="2"/>
      <c r="T36" s="2"/>
      <c r="U36" s="2"/>
    </row>
    <row r="37" spans="1:22" ht="23.25" customHeight="1" x14ac:dyDescent="0.2">
      <c r="A37" s="10"/>
      <c r="B37" s="11"/>
      <c r="C37" s="65"/>
      <c r="D37" s="65"/>
      <c r="E37" s="65"/>
      <c r="F37" s="65"/>
      <c r="G37" s="12"/>
      <c r="H37" s="12"/>
      <c r="I37" s="12"/>
      <c r="J37" s="12"/>
      <c r="K37" s="12"/>
      <c r="L37" s="27" t="s">
        <v>47</v>
      </c>
      <c r="M37" s="27"/>
      <c r="N37" s="31">
        <f>I42+I47+I49+I50+I57+I58+I59+I61+I62</f>
        <v>118</v>
      </c>
      <c r="O37" s="2"/>
      <c r="Q37" s="2"/>
      <c r="R37" s="2"/>
      <c r="S37" s="2"/>
      <c r="T37" s="2"/>
      <c r="U37" s="2"/>
    </row>
    <row r="38" spans="1:22" ht="25.5" customHeight="1" x14ac:dyDescent="0.2">
      <c r="A38" s="10"/>
      <c r="B38" s="11"/>
      <c r="C38" s="65"/>
      <c r="D38" s="65"/>
      <c r="E38" s="65"/>
      <c r="F38" s="65"/>
      <c r="G38" s="12"/>
      <c r="H38" s="12"/>
      <c r="I38" s="12"/>
      <c r="J38" s="12"/>
      <c r="K38" s="12"/>
      <c r="L38" s="31" t="s">
        <v>37</v>
      </c>
      <c r="M38" s="29" t="s">
        <v>30</v>
      </c>
      <c r="N38" s="28">
        <f>AVERAGE(I41:I62)</f>
        <v>7.4545454545454541</v>
      </c>
      <c r="O38" s="2"/>
      <c r="Q38" s="2"/>
      <c r="R38" s="2"/>
      <c r="S38" s="2"/>
      <c r="T38" s="2"/>
      <c r="U38" s="2"/>
    </row>
    <row r="39" spans="1:22" ht="33.4" customHeight="1" x14ac:dyDescent="0.35">
      <c r="B39" s="3"/>
      <c r="C39" s="5"/>
      <c r="D39" s="4"/>
      <c r="E39" s="4"/>
      <c r="F39" s="4"/>
      <c r="G39" s="4"/>
      <c r="H39" s="4"/>
      <c r="I39" s="4"/>
      <c r="J39" s="4"/>
      <c r="K39" s="4"/>
      <c r="L39" s="32"/>
      <c r="M39" s="29" t="s">
        <v>8</v>
      </c>
      <c r="N39" s="28">
        <f>AVERAGEIF(I41:I63,"&lt;&gt;0")</f>
        <v>10.933333333333334</v>
      </c>
    </row>
    <row r="40" spans="1:22" s="7" customFormat="1" ht="46.5" customHeight="1" x14ac:dyDescent="0.2">
      <c r="A40" s="6"/>
      <c r="B40" s="13" t="s">
        <v>2</v>
      </c>
      <c r="C40" s="13" t="s">
        <v>3</v>
      </c>
      <c r="D40" s="14" t="s">
        <v>13</v>
      </c>
      <c r="E40" s="14" t="s">
        <v>14</v>
      </c>
      <c r="F40" s="14" t="s">
        <v>10</v>
      </c>
      <c r="G40" s="16" t="s">
        <v>5</v>
      </c>
      <c r="H40" s="14" t="s">
        <v>8</v>
      </c>
      <c r="I40" s="13" t="s">
        <v>6</v>
      </c>
      <c r="J40" s="14" t="s">
        <v>7</v>
      </c>
      <c r="K40" s="14" t="s">
        <v>52</v>
      </c>
      <c r="L40" s="14" t="s">
        <v>33</v>
      </c>
      <c r="M40" s="14" t="s">
        <v>32</v>
      </c>
      <c r="N40" s="14" t="s">
        <v>9</v>
      </c>
      <c r="Q40" s="6"/>
      <c r="R40" s="6"/>
      <c r="S40" s="6"/>
      <c r="T40" s="6"/>
      <c r="U40" s="6"/>
      <c r="V40" s="6"/>
    </row>
    <row r="41" spans="1:22" ht="30" customHeight="1" x14ac:dyDescent="0.2">
      <c r="A41" s="63" t="s">
        <v>1</v>
      </c>
      <c r="B41" s="17">
        <v>1</v>
      </c>
      <c r="C41" s="18" t="s">
        <v>4</v>
      </c>
      <c r="D41" s="19">
        <v>44368</v>
      </c>
      <c r="E41" s="17">
        <v>1</v>
      </c>
      <c r="F41" s="19" t="s">
        <v>11</v>
      </c>
      <c r="G41" s="20">
        <v>21202</v>
      </c>
      <c r="H41" s="17">
        <v>1</v>
      </c>
      <c r="I41" s="24">
        <v>12</v>
      </c>
      <c r="J41" s="17">
        <v>1</v>
      </c>
      <c r="K41" s="17"/>
      <c r="L41" s="30"/>
      <c r="M41" s="17"/>
      <c r="N41" s="17">
        <v>1</v>
      </c>
    </row>
    <row r="42" spans="1:22" ht="30" customHeight="1" x14ac:dyDescent="0.2">
      <c r="A42" s="63"/>
      <c r="B42" s="17">
        <v>1</v>
      </c>
      <c r="C42" s="21" t="s">
        <v>29</v>
      </c>
      <c r="D42" s="22">
        <v>44280</v>
      </c>
      <c r="E42" s="17">
        <v>1</v>
      </c>
      <c r="F42" s="22" t="s">
        <v>21</v>
      </c>
      <c r="G42" s="23">
        <v>21203</v>
      </c>
      <c r="H42" s="17">
        <v>1</v>
      </c>
      <c r="I42" s="25">
        <v>5</v>
      </c>
      <c r="J42" s="17">
        <v>1</v>
      </c>
      <c r="K42" s="17"/>
      <c r="L42" s="30"/>
      <c r="M42" s="17"/>
      <c r="N42" s="17">
        <v>1</v>
      </c>
    </row>
    <row r="43" spans="1:22" ht="30" customHeight="1" x14ac:dyDescent="0.2">
      <c r="A43" s="63"/>
      <c r="B43" s="17">
        <v>1</v>
      </c>
      <c r="C43" s="26" t="s">
        <v>15</v>
      </c>
      <c r="D43" s="19">
        <v>44378</v>
      </c>
      <c r="E43" s="17">
        <v>1</v>
      </c>
      <c r="F43" s="19" t="s">
        <v>21</v>
      </c>
      <c r="G43" s="20">
        <v>21204</v>
      </c>
      <c r="H43" s="17">
        <v>1</v>
      </c>
      <c r="I43" s="24">
        <v>5</v>
      </c>
      <c r="J43" s="17">
        <v>1</v>
      </c>
      <c r="K43" s="17"/>
      <c r="L43" s="30"/>
      <c r="M43" s="17"/>
      <c r="N43" s="17">
        <v>1</v>
      </c>
    </row>
    <row r="44" spans="1:22" ht="30" customHeight="1" x14ac:dyDescent="0.2">
      <c r="A44" s="63"/>
      <c r="B44" s="17">
        <v>1</v>
      </c>
      <c r="C44" s="18" t="s">
        <v>24</v>
      </c>
      <c r="D44" s="19">
        <v>44384</v>
      </c>
      <c r="E44" s="17" t="s">
        <v>28</v>
      </c>
      <c r="F44" s="19" t="s">
        <v>25</v>
      </c>
      <c r="G44" s="20">
        <v>21205</v>
      </c>
      <c r="H44" s="17" t="s">
        <v>28</v>
      </c>
      <c r="I44" s="24">
        <v>0</v>
      </c>
      <c r="J44" s="17"/>
      <c r="K44" s="17"/>
      <c r="L44" s="30"/>
      <c r="M44" s="17"/>
      <c r="N44" s="17">
        <v>1</v>
      </c>
    </row>
    <row r="45" spans="1:22" ht="30" customHeight="1" x14ac:dyDescent="0.2">
      <c r="A45" s="63"/>
      <c r="B45" s="17">
        <v>1</v>
      </c>
      <c r="C45" s="18" t="s">
        <v>16</v>
      </c>
      <c r="D45" s="19">
        <v>44391</v>
      </c>
      <c r="E45" s="17" t="s">
        <v>28</v>
      </c>
      <c r="F45" s="19" t="s">
        <v>20</v>
      </c>
      <c r="G45" s="20">
        <v>21206</v>
      </c>
      <c r="H45" s="17" t="s">
        <v>28</v>
      </c>
      <c r="I45" s="24">
        <v>0</v>
      </c>
      <c r="J45" s="17">
        <v>1</v>
      </c>
      <c r="K45" s="17"/>
      <c r="L45" s="30"/>
      <c r="M45" s="17"/>
      <c r="N45" s="17">
        <v>1</v>
      </c>
    </row>
    <row r="46" spans="1:22" ht="30" customHeight="1" x14ac:dyDescent="0.2">
      <c r="A46" s="15"/>
      <c r="B46" s="17">
        <v>1</v>
      </c>
      <c r="C46" s="18" t="s">
        <v>18</v>
      </c>
      <c r="D46" s="19">
        <v>44435</v>
      </c>
      <c r="E46" s="17" t="s">
        <v>28</v>
      </c>
      <c r="F46" s="19"/>
      <c r="G46" s="20">
        <v>21207</v>
      </c>
      <c r="H46" s="17" t="s">
        <v>28</v>
      </c>
      <c r="I46" s="24">
        <v>0</v>
      </c>
      <c r="J46" s="17"/>
      <c r="K46" s="17"/>
      <c r="L46" s="30"/>
      <c r="M46" s="17"/>
      <c r="N46" s="17"/>
    </row>
    <row r="47" spans="1:22" ht="30" customHeight="1" x14ac:dyDescent="0.2">
      <c r="A47" s="15"/>
      <c r="B47" s="17">
        <v>1</v>
      </c>
      <c r="C47" s="18" t="s">
        <v>23</v>
      </c>
      <c r="D47" s="19">
        <v>44438</v>
      </c>
      <c r="E47" s="17">
        <v>1</v>
      </c>
      <c r="F47" s="17" t="s">
        <v>22</v>
      </c>
      <c r="G47" s="20">
        <v>21217</v>
      </c>
      <c r="H47" s="17">
        <v>1</v>
      </c>
      <c r="I47" s="24">
        <v>13</v>
      </c>
      <c r="J47" s="17">
        <v>1</v>
      </c>
      <c r="K47" s="17"/>
      <c r="L47" s="30"/>
      <c r="M47" s="17"/>
      <c r="N47" s="17">
        <v>1</v>
      </c>
    </row>
    <row r="48" spans="1:22" ht="30" customHeight="1" x14ac:dyDescent="0.2">
      <c r="B48" s="17">
        <v>1</v>
      </c>
      <c r="C48" s="18" t="s">
        <v>4</v>
      </c>
      <c r="D48" s="19">
        <v>44445</v>
      </c>
      <c r="E48" s="17">
        <v>1</v>
      </c>
      <c r="F48" s="19" t="s">
        <v>11</v>
      </c>
      <c r="G48" s="20">
        <v>21209</v>
      </c>
      <c r="H48" s="17">
        <v>1</v>
      </c>
      <c r="I48" s="24">
        <v>7</v>
      </c>
      <c r="J48" s="17">
        <v>1</v>
      </c>
      <c r="K48" s="17"/>
      <c r="L48" s="30"/>
      <c r="M48" s="17"/>
      <c r="N48" s="17">
        <v>1</v>
      </c>
    </row>
    <row r="49" spans="2:14" ht="30" customHeight="1" x14ac:dyDescent="0.2">
      <c r="B49" s="17">
        <v>1</v>
      </c>
      <c r="C49" s="18" t="s">
        <v>26</v>
      </c>
      <c r="D49" s="19">
        <v>44446</v>
      </c>
      <c r="E49" s="17">
        <v>1</v>
      </c>
      <c r="F49" s="19" t="s">
        <v>31</v>
      </c>
      <c r="G49" s="20">
        <v>21210</v>
      </c>
      <c r="H49" s="17">
        <v>1</v>
      </c>
      <c r="I49" s="24">
        <v>4</v>
      </c>
      <c r="J49" s="17">
        <v>1</v>
      </c>
      <c r="K49" s="17"/>
      <c r="L49" s="30"/>
      <c r="M49" s="17"/>
      <c r="N49" s="17">
        <v>1</v>
      </c>
    </row>
    <row r="50" spans="2:14" ht="30" customHeight="1" x14ac:dyDescent="0.2">
      <c r="B50" s="17">
        <v>1</v>
      </c>
      <c r="C50" s="18" t="s">
        <v>23</v>
      </c>
      <c r="D50" s="19">
        <v>44468</v>
      </c>
      <c r="E50" s="17">
        <v>1</v>
      </c>
      <c r="F50" s="19" t="s">
        <v>22</v>
      </c>
      <c r="G50" s="20">
        <v>21211</v>
      </c>
      <c r="H50" s="17">
        <v>1</v>
      </c>
      <c r="I50" s="24">
        <v>9</v>
      </c>
      <c r="J50" s="17">
        <v>1</v>
      </c>
      <c r="K50" s="17"/>
      <c r="L50" s="20" t="s">
        <v>34</v>
      </c>
      <c r="M50" s="17">
        <v>1</v>
      </c>
      <c r="N50" s="17">
        <v>1</v>
      </c>
    </row>
    <row r="51" spans="2:14" ht="30" customHeight="1" x14ac:dyDescent="0.2">
      <c r="B51" s="17">
        <v>1</v>
      </c>
      <c r="C51" s="18" t="s">
        <v>15</v>
      </c>
      <c r="D51" s="19">
        <v>44469</v>
      </c>
      <c r="E51" s="17">
        <v>1</v>
      </c>
      <c r="F51" s="19" t="s">
        <v>21</v>
      </c>
      <c r="G51" s="20">
        <v>21212</v>
      </c>
      <c r="H51" s="17">
        <v>1</v>
      </c>
      <c r="I51" s="24">
        <v>5</v>
      </c>
      <c r="J51" s="17">
        <v>1</v>
      </c>
      <c r="K51" s="17"/>
      <c r="L51" s="30"/>
      <c r="M51" s="17"/>
      <c r="N51" s="17">
        <v>1</v>
      </c>
    </row>
    <row r="52" spans="2:14" ht="30" customHeight="1" x14ac:dyDescent="0.2">
      <c r="B52" s="17">
        <v>1</v>
      </c>
      <c r="C52" s="18" t="s">
        <v>24</v>
      </c>
      <c r="D52" s="19">
        <v>44475</v>
      </c>
      <c r="E52" s="17" t="s">
        <v>28</v>
      </c>
      <c r="F52" s="19" t="s">
        <v>25</v>
      </c>
      <c r="G52" s="20">
        <v>21213</v>
      </c>
      <c r="H52" s="17" t="s">
        <v>28</v>
      </c>
      <c r="I52" s="24">
        <v>0</v>
      </c>
      <c r="J52" s="17"/>
      <c r="K52" s="17"/>
      <c r="L52" s="30"/>
      <c r="M52" s="17"/>
      <c r="N52" s="17"/>
    </row>
    <row r="53" spans="2:14" ht="30" customHeight="1" x14ac:dyDescent="0.2">
      <c r="B53" s="17">
        <v>1</v>
      </c>
      <c r="C53" s="18" t="s">
        <v>16</v>
      </c>
      <c r="D53" s="19">
        <v>44484</v>
      </c>
      <c r="E53" s="17" t="s">
        <v>28</v>
      </c>
      <c r="F53" s="19" t="s">
        <v>20</v>
      </c>
      <c r="G53" s="20">
        <v>21214</v>
      </c>
      <c r="H53" s="17" t="s">
        <v>28</v>
      </c>
      <c r="I53" s="24">
        <v>0</v>
      </c>
      <c r="J53" s="17"/>
      <c r="K53" s="17"/>
      <c r="L53" s="30"/>
      <c r="M53" s="17"/>
      <c r="N53" s="17"/>
    </row>
    <row r="54" spans="2:14" ht="30" customHeight="1" x14ac:dyDescent="0.2">
      <c r="B54" s="17">
        <v>1</v>
      </c>
      <c r="C54" s="18" t="s">
        <v>17</v>
      </c>
      <c r="D54" s="19">
        <v>44496</v>
      </c>
      <c r="E54" s="17">
        <v>1</v>
      </c>
      <c r="F54" s="19" t="s">
        <v>22</v>
      </c>
      <c r="G54" s="20">
        <v>21215</v>
      </c>
      <c r="H54" s="17">
        <v>1</v>
      </c>
      <c r="I54" s="24">
        <v>2</v>
      </c>
      <c r="J54" s="17">
        <v>1</v>
      </c>
      <c r="K54" s="17"/>
      <c r="L54" s="30"/>
      <c r="M54" s="17">
        <v>1</v>
      </c>
      <c r="N54" s="17">
        <v>1</v>
      </c>
    </row>
    <row r="55" spans="2:14" ht="30" customHeight="1" x14ac:dyDescent="0.2">
      <c r="B55" s="17">
        <v>1</v>
      </c>
      <c r="C55" s="18" t="s">
        <v>19</v>
      </c>
      <c r="D55" s="19">
        <v>44508</v>
      </c>
      <c r="E55" s="17">
        <v>1</v>
      </c>
      <c r="F55" s="19" t="s">
        <v>31</v>
      </c>
      <c r="G55" s="20">
        <v>21216</v>
      </c>
      <c r="H55" s="17">
        <v>1</v>
      </c>
      <c r="I55" s="24">
        <v>5</v>
      </c>
      <c r="J55" s="17">
        <v>1</v>
      </c>
      <c r="K55" s="17"/>
      <c r="L55" s="30" t="s">
        <v>40</v>
      </c>
      <c r="M55" s="17">
        <v>1</v>
      </c>
      <c r="N55" s="17" t="s">
        <v>41</v>
      </c>
    </row>
    <row r="56" spans="2:14" ht="30" customHeight="1" x14ac:dyDescent="0.2">
      <c r="B56" s="17">
        <v>1</v>
      </c>
      <c r="C56" s="18" t="s">
        <v>35</v>
      </c>
      <c r="D56" s="19">
        <v>44505</v>
      </c>
      <c r="E56" s="17">
        <v>1</v>
      </c>
      <c r="F56" s="19" t="s">
        <v>36</v>
      </c>
      <c r="G56" s="20">
        <v>21223</v>
      </c>
      <c r="H56" s="17">
        <v>1</v>
      </c>
      <c r="I56" s="24">
        <v>10</v>
      </c>
      <c r="J56" s="17">
        <v>1</v>
      </c>
      <c r="K56" s="17"/>
      <c r="L56" s="20">
        <v>21225</v>
      </c>
      <c r="M56" s="17">
        <v>1</v>
      </c>
      <c r="N56" s="17">
        <v>1</v>
      </c>
    </row>
    <row r="57" spans="2:14" ht="30" customHeight="1" x14ac:dyDescent="0.2">
      <c r="B57" s="17">
        <v>1</v>
      </c>
      <c r="C57" s="18" t="s">
        <v>27</v>
      </c>
      <c r="D57" s="19">
        <v>44505</v>
      </c>
      <c r="E57" s="17" t="s">
        <v>28</v>
      </c>
      <c r="F57" s="19" t="s">
        <v>11</v>
      </c>
      <c r="G57" s="20">
        <v>21221</v>
      </c>
      <c r="H57" s="17" t="s">
        <v>28</v>
      </c>
      <c r="I57" s="24">
        <v>0</v>
      </c>
      <c r="J57" s="17"/>
      <c r="K57" s="17"/>
      <c r="L57" s="30"/>
      <c r="M57" s="17"/>
      <c r="N57" s="17"/>
    </row>
    <row r="58" spans="2:14" ht="30" customHeight="1" x14ac:dyDescent="0.2">
      <c r="B58" s="17">
        <v>1</v>
      </c>
      <c r="C58" s="18" t="s">
        <v>23</v>
      </c>
      <c r="D58" s="19">
        <v>44524</v>
      </c>
      <c r="E58" s="17">
        <v>1</v>
      </c>
      <c r="F58" s="19" t="s">
        <v>22</v>
      </c>
      <c r="G58" s="20">
        <v>21218</v>
      </c>
      <c r="H58" s="17">
        <v>1</v>
      </c>
      <c r="I58" s="24">
        <v>16</v>
      </c>
      <c r="J58" s="17">
        <v>1</v>
      </c>
      <c r="K58" s="17"/>
      <c r="L58" s="30" t="s">
        <v>39</v>
      </c>
      <c r="M58" s="17">
        <v>1</v>
      </c>
      <c r="N58" s="17">
        <v>1</v>
      </c>
    </row>
    <row r="59" spans="2:14" ht="30" customHeight="1" x14ac:dyDescent="0.2">
      <c r="B59" s="17"/>
      <c r="C59" s="18" t="s">
        <v>45</v>
      </c>
      <c r="D59" s="19">
        <v>44538</v>
      </c>
      <c r="E59" s="17">
        <v>1</v>
      </c>
      <c r="F59" s="19" t="s">
        <v>25</v>
      </c>
      <c r="G59" s="20">
        <v>21217</v>
      </c>
      <c r="H59" s="17">
        <v>1</v>
      </c>
      <c r="I59" s="24">
        <v>21</v>
      </c>
      <c r="J59" s="17"/>
      <c r="K59" s="17"/>
      <c r="L59" s="30"/>
      <c r="M59" s="17"/>
      <c r="N59" s="17"/>
    </row>
    <row r="60" spans="2:14" ht="30" customHeight="1" x14ac:dyDescent="0.2">
      <c r="B60" s="17">
        <v>1</v>
      </c>
      <c r="C60" s="18" t="s">
        <v>17</v>
      </c>
      <c r="D60" s="19">
        <v>44545</v>
      </c>
      <c r="E60" s="17" t="s">
        <v>28</v>
      </c>
      <c r="F60" s="19" t="s">
        <v>22</v>
      </c>
      <c r="G60" s="20">
        <v>21220</v>
      </c>
      <c r="H60" s="17" t="s">
        <v>28</v>
      </c>
      <c r="I60" s="24">
        <v>0</v>
      </c>
      <c r="J60" s="17"/>
      <c r="K60" s="17"/>
      <c r="L60" s="30"/>
      <c r="M60" s="17"/>
      <c r="N60" s="17"/>
    </row>
    <row r="61" spans="2:14" ht="30" customHeight="1" x14ac:dyDescent="0.2">
      <c r="B61" s="17">
        <v>1</v>
      </c>
      <c r="C61" s="18" t="s">
        <v>27</v>
      </c>
      <c r="D61" s="19">
        <v>44545</v>
      </c>
      <c r="E61" s="17">
        <v>1</v>
      </c>
      <c r="F61" s="19" t="s">
        <v>11</v>
      </c>
      <c r="G61" s="20">
        <v>21226</v>
      </c>
      <c r="H61" s="17">
        <v>1</v>
      </c>
      <c r="I61" s="24">
        <v>24</v>
      </c>
      <c r="J61" s="17">
        <v>1</v>
      </c>
      <c r="K61" s="17"/>
      <c r="L61" s="30" t="s">
        <v>42</v>
      </c>
      <c r="M61" s="17">
        <v>1</v>
      </c>
      <c r="N61" s="17">
        <v>1</v>
      </c>
    </row>
    <row r="62" spans="2:14" ht="30" customHeight="1" x14ac:dyDescent="0.2">
      <c r="B62" s="17">
        <v>1</v>
      </c>
      <c r="C62" s="18" t="s">
        <v>43</v>
      </c>
      <c r="D62" s="19">
        <v>44546</v>
      </c>
      <c r="E62" s="17">
        <v>1</v>
      </c>
      <c r="F62" s="19" t="s">
        <v>11</v>
      </c>
      <c r="G62" s="20">
        <v>21228</v>
      </c>
      <c r="H62" s="17">
        <v>1</v>
      </c>
      <c r="I62" s="24">
        <v>26</v>
      </c>
      <c r="J62" s="17">
        <v>1</v>
      </c>
      <c r="K62" s="17"/>
      <c r="L62" s="30" t="s">
        <v>44</v>
      </c>
      <c r="M62" s="17">
        <v>1</v>
      </c>
      <c r="N62" s="17">
        <v>1</v>
      </c>
    </row>
  </sheetData>
  <mergeCells count="6">
    <mergeCell ref="A41:A45"/>
    <mergeCell ref="C34:N34"/>
    <mergeCell ref="C35:F38"/>
    <mergeCell ref="C1:N1"/>
    <mergeCell ref="C2:F5"/>
    <mergeCell ref="A9:A13"/>
  </mergeCells>
  <conditionalFormatting sqref="C41:C46 C48:C62 C18:C26 C30:C31">
    <cfRule type="expression" dxfId="110" priority="199" stopIfTrue="1">
      <formula>D18=""</formula>
    </cfRule>
  </conditionalFormatting>
  <conditionalFormatting sqref="C41:C46 C48:C62 C18:C26 C30:C31">
    <cfRule type="expression" dxfId="109" priority="297" stopIfTrue="1">
      <formula>#REF!=1</formula>
    </cfRule>
    <cfRule type="expression" dxfId="108" priority="298">
      <formula>$D18=TODAY()</formula>
    </cfRule>
    <cfRule type="expression" dxfId="107" priority="299">
      <formula>AND(#REF!&lt;&gt;1,D18=TODAY())</formula>
    </cfRule>
    <cfRule type="expression" dxfId="106" priority="300">
      <formula>AND(#REF!&lt;&gt;1,$D18&lt;TODAY())</formula>
    </cfRule>
  </conditionalFormatting>
  <conditionalFormatting sqref="G41:G46 G48:G62 G9:G32">
    <cfRule type="expression" dxfId="105" priority="309" stopIfTrue="1">
      <formula>#REF!=1</formula>
    </cfRule>
    <cfRule type="expression" dxfId="104" priority="310">
      <formula>$D9=TODAY()</formula>
    </cfRule>
    <cfRule type="expression" dxfId="103" priority="311">
      <formula>AND(D9&lt;&gt;1,#REF!=TODAY())</formula>
    </cfRule>
    <cfRule type="expression" dxfId="102" priority="312">
      <formula>AND(#REF!&lt;&gt;1,$D9&lt;TODAY())</formula>
    </cfRule>
  </conditionalFormatting>
  <conditionalFormatting sqref="H44:H46 D44:E46 D41:D43 D48:D50 D51:E62 H51:H62 D9:D32">
    <cfRule type="expression" dxfId="101" priority="318" stopIfTrue="1">
      <formula>#REF!=1</formula>
    </cfRule>
    <cfRule type="expression" dxfId="100" priority="319">
      <formula>$D9=TODAY()</formula>
    </cfRule>
    <cfRule type="expression" dxfId="99" priority="320">
      <formula>AND(C9&lt;&gt;1,#REF!=TODAY())</formula>
    </cfRule>
    <cfRule type="expression" dxfId="98" priority="321">
      <formula>AND(#REF!&lt;&gt;1,$D9&lt;TODAY())</formula>
    </cfRule>
  </conditionalFormatting>
  <conditionalFormatting sqref="I41:I46 F41:F46 F48:F62 I48:I62 F18:F26 F30:F31 I16:I27 I29:I32">
    <cfRule type="expression" dxfId="97" priority="322" stopIfTrue="1">
      <formula>#REF!=1</formula>
    </cfRule>
    <cfRule type="expression" dxfId="96" priority="323">
      <formula>$D16=TODAY()</formula>
    </cfRule>
    <cfRule type="expression" dxfId="95" priority="324">
      <formula>AND(D16&lt;&gt;1,#REF!=TODAY())</formula>
    </cfRule>
    <cfRule type="expression" dxfId="94" priority="325">
      <formula>AND(#REF!&lt;&gt;1,$D16&lt;TODAY())</formula>
    </cfRule>
  </conditionalFormatting>
  <conditionalFormatting sqref="D47">
    <cfRule type="expression" dxfId="93" priority="181" stopIfTrue="1">
      <formula>#REF!=1</formula>
    </cfRule>
    <cfRule type="expression" dxfId="92" priority="182">
      <formula>$D47=TODAY()</formula>
    </cfRule>
    <cfRule type="expression" dxfId="91" priority="183">
      <formula>AND(C47&lt;&gt;1,#REF!=TODAY())</formula>
    </cfRule>
    <cfRule type="expression" dxfId="90" priority="184">
      <formula>AND(#REF!&lt;&gt;1,$D47&lt;TODAY())</formula>
    </cfRule>
  </conditionalFormatting>
  <conditionalFormatting sqref="C47">
    <cfRule type="expression" dxfId="89" priority="167" stopIfTrue="1">
      <formula>D47=""</formula>
    </cfRule>
  </conditionalFormatting>
  <conditionalFormatting sqref="C47">
    <cfRule type="expression" dxfId="88" priority="168" stopIfTrue="1">
      <formula>#REF!=1</formula>
    </cfRule>
    <cfRule type="expression" dxfId="87" priority="169">
      <formula>$D47=TODAY()</formula>
    </cfRule>
    <cfRule type="expression" dxfId="86" priority="170">
      <formula>AND(#REF!&lt;&gt;1,D47=TODAY())</formula>
    </cfRule>
    <cfRule type="expression" dxfId="85" priority="171">
      <formula>AND(#REF!&lt;&gt;1,$D47&lt;TODAY())</formula>
    </cfRule>
  </conditionalFormatting>
  <conditionalFormatting sqref="G47">
    <cfRule type="expression" dxfId="84" priority="163" stopIfTrue="1">
      <formula>#REF!=1</formula>
    </cfRule>
    <cfRule type="expression" dxfId="83" priority="164">
      <formula>$D47=TODAY()</formula>
    </cfRule>
    <cfRule type="expression" dxfId="82" priority="165">
      <formula>AND(D47&lt;&gt;1,#REF!=TODAY())</formula>
    </cfRule>
    <cfRule type="expression" dxfId="81" priority="166">
      <formula>AND(#REF!&lt;&gt;1,$D47&lt;TODAY())</formula>
    </cfRule>
  </conditionalFormatting>
  <conditionalFormatting sqref="L44 L46 L51:L62">
    <cfRule type="expression" dxfId="80" priority="427" stopIfTrue="1">
      <formula>#REF!=1</formula>
    </cfRule>
    <cfRule type="expression" dxfId="79" priority="428">
      <formula>$D44=TODAY()</formula>
    </cfRule>
    <cfRule type="expression" dxfId="78" priority="429">
      <formula>AND(I44&lt;&gt;1,P44=TODAY())</formula>
    </cfRule>
    <cfRule type="expression" dxfId="77" priority="430">
      <formula>AND(#REF!&lt;&gt;1,$D44&lt;TODAY())</formula>
    </cfRule>
  </conditionalFormatting>
  <conditionalFormatting sqref="I47">
    <cfRule type="expression" dxfId="76" priority="148" stopIfTrue="1">
      <formula>#REF!=1</formula>
    </cfRule>
    <cfRule type="expression" dxfId="75" priority="149">
      <formula>$D47=TODAY()</formula>
    </cfRule>
    <cfRule type="expression" dxfId="74" priority="150">
      <formula>AND(G47&lt;&gt;1,#REF!=TODAY())</formula>
    </cfRule>
    <cfRule type="expression" dxfId="73" priority="151">
      <formula>AND(#REF!&lt;&gt;1,$D47&lt;TODAY())</formula>
    </cfRule>
  </conditionalFormatting>
  <conditionalFormatting sqref="L50">
    <cfRule type="expression" dxfId="72" priority="133" stopIfTrue="1">
      <formula>#REF!=1</formula>
    </cfRule>
    <cfRule type="expression" dxfId="71" priority="134">
      <formula>$D50=TODAY()</formula>
    </cfRule>
    <cfRule type="expression" dxfId="70" priority="135">
      <formula>AND(H50&lt;&gt;1,#REF!=TODAY())</formula>
    </cfRule>
    <cfRule type="expression" dxfId="69" priority="136">
      <formula>AND(#REF!&lt;&gt;1,$D50&lt;TODAY())</formula>
    </cfRule>
  </conditionalFormatting>
  <conditionalFormatting sqref="C8">
    <cfRule type="expression" dxfId="68" priority="111" stopIfTrue="1">
      <formula>D8=""</formula>
    </cfRule>
  </conditionalFormatting>
  <conditionalFormatting sqref="C8">
    <cfRule type="expression" dxfId="67" priority="112" stopIfTrue="1">
      <formula>#REF!=1</formula>
    </cfRule>
    <cfRule type="expression" dxfId="66" priority="113">
      <formula>$D8=TODAY()</formula>
    </cfRule>
    <cfRule type="expression" dxfId="65" priority="114">
      <formula>AND(#REF!&lt;&gt;1,D8=TODAY())</formula>
    </cfRule>
    <cfRule type="expression" dxfId="64" priority="115">
      <formula>AND(#REF!&lt;&gt;1,$D8&lt;TODAY())</formula>
    </cfRule>
  </conditionalFormatting>
  <conditionalFormatting sqref="G8">
    <cfRule type="expression" dxfId="63" priority="116" stopIfTrue="1">
      <formula>#REF!=1</formula>
    </cfRule>
    <cfRule type="expression" dxfId="62" priority="117">
      <formula>$D8=TODAY()</formula>
    </cfRule>
    <cfRule type="expression" dxfId="61" priority="118">
      <formula>AND(D8&lt;&gt;1,#REF!=TODAY())</formula>
    </cfRule>
    <cfRule type="expression" dxfId="60" priority="119">
      <formula>AND(#REF!&lt;&gt;1,$D8&lt;TODAY())</formula>
    </cfRule>
  </conditionalFormatting>
  <conditionalFormatting sqref="D8">
    <cfRule type="expression" dxfId="59" priority="120" stopIfTrue="1">
      <formula>#REF!=1</formula>
    </cfRule>
    <cfRule type="expression" dxfId="58" priority="121">
      <formula>$D8=TODAY()</formula>
    </cfRule>
    <cfRule type="expression" dxfId="57" priority="122">
      <formula>AND(C8&lt;&gt;1,#REF!=TODAY())</formula>
    </cfRule>
    <cfRule type="expression" dxfId="56" priority="123">
      <formula>AND(#REF!&lt;&gt;1,$D8&lt;TODAY())</formula>
    </cfRule>
  </conditionalFormatting>
  <conditionalFormatting sqref="I8 F8">
    <cfRule type="expression" dxfId="55" priority="124" stopIfTrue="1">
      <formula>#REF!=1</formula>
    </cfRule>
    <cfRule type="expression" dxfId="54" priority="125">
      <formula>$D8=TODAY()</formula>
    </cfRule>
    <cfRule type="expression" dxfId="53" priority="126">
      <formula>AND(D8&lt;&gt;1,#REF!=TODAY())</formula>
    </cfRule>
    <cfRule type="expression" dxfId="52" priority="127">
      <formula>AND(#REF!&lt;&gt;1,$D8&lt;TODAY())</formula>
    </cfRule>
  </conditionalFormatting>
  <conditionalFormatting sqref="C9:C10 C12 C14 C16">
    <cfRule type="expression" dxfId="51" priority="84" stopIfTrue="1">
      <formula>D9=""</formula>
    </cfRule>
  </conditionalFormatting>
  <conditionalFormatting sqref="C9:C10 C12 C14 C16">
    <cfRule type="expression" dxfId="50" priority="85" stopIfTrue="1">
      <formula>#REF!=1</formula>
    </cfRule>
    <cfRule type="expression" dxfId="49" priority="86">
      <formula>$D9=TODAY()</formula>
    </cfRule>
    <cfRule type="expression" dxfId="48" priority="87">
      <formula>AND(#REF!&lt;&gt;1,D9=TODAY())</formula>
    </cfRule>
    <cfRule type="expression" dxfId="47" priority="88">
      <formula>AND(#REF!&lt;&gt;1,$D9&lt;TODAY())</formula>
    </cfRule>
  </conditionalFormatting>
  <conditionalFormatting sqref="H12">
    <cfRule type="expression" dxfId="46" priority="93" stopIfTrue="1">
      <formula>#REF!=1</formula>
    </cfRule>
    <cfRule type="expression" dxfId="45" priority="94">
      <formula>$D12=TODAY()</formula>
    </cfRule>
    <cfRule type="expression" dxfId="44" priority="95">
      <formula>AND(G12&lt;&gt;1,#REF!=TODAY())</formula>
    </cfRule>
    <cfRule type="expression" dxfId="43" priority="96">
      <formula>AND(#REF!&lt;&gt;1,$D12&lt;TODAY())</formula>
    </cfRule>
  </conditionalFormatting>
  <conditionalFormatting sqref="F9:F10 F16 F12 F14 I9:I14">
    <cfRule type="expression" dxfId="42" priority="97" stopIfTrue="1">
      <formula>#REF!=1</formula>
    </cfRule>
    <cfRule type="expression" dxfId="41" priority="98">
      <formula>$D9=TODAY()</formula>
    </cfRule>
    <cfRule type="expression" dxfId="40" priority="99">
      <formula>AND(D9&lt;&gt;1,#REF!=TODAY())</formula>
    </cfRule>
    <cfRule type="expression" dxfId="39" priority="100">
      <formula>AND(#REF!&lt;&gt;1,$D9&lt;TODAY())</formula>
    </cfRule>
  </conditionalFormatting>
  <conditionalFormatting sqref="J44:K44 J46:K46 J52:K53 J55:K55 J57:K57 J60:K60 K12 K14">
    <cfRule type="expression" dxfId="38" priority="494" stopIfTrue="1">
      <formula>#REF!=1</formula>
    </cfRule>
    <cfRule type="expression" dxfId="37" priority="495">
      <formula>$D12=TODAY()</formula>
    </cfRule>
    <cfRule type="expression" dxfId="36" priority="496">
      <formula>AND(H12&lt;&gt;1,O12=TODAY())</formula>
    </cfRule>
    <cfRule type="expression" dxfId="35" priority="497">
      <formula>AND(#REF!&lt;&gt;1,$D12&lt;TODAY())</formula>
    </cfRule>
  </conditionalFormatting>
  <conditionalFormatting sqref="K8">
    <cfRule type="expression" dxfId="34" priority="27" stopIfTrue="1">
      <formula>#REF!=1</formula>
    </cfRule>
    <cfRule type="expression" dxfId="33" priority="28">
      <formula>$D8=TODAY()</formula>
    </cfRule>
    <cfRule type="expression" dxfId="32" priority="29">
      <formula>AND(I8&lt;&gt;1,#REF!=TODAY())</formula>
    </cfRule>
    <cfRule type="expression" dxfId="31" priority="30">
      <formula>AND(#REF!&lt;&gt;1,$D8&lt;TODAY())</formula>
    </cfRule>
  </conditionalFormatting>
  <conditionalFormatting sqref="D33">
    <cfRule type="expression" dxfId="30" priority="4" stopIfTrue="1">
      <formula>#REF!=1</formula>
    </cfRule>
    <cfRule type="expression" dxfId="29" priority="5">
      <formula>$D33=TODAY()</formula>
    </cfRule>
    <cfRule type="expression" dxfId="28" priority="6">
      <formula>AND(C33&lt;&gt;1,#REF!=TODAY())</formula>
    </cfRule>
    <cfRule type="expression" dxfId="27" priority="7">
      <formula>AND(#REF!&lt;&gt;1,$D33&lt;TODAY())</formula>
    </cfRule>
  </conditionalFormatting>
  <dataValidations count="10">
    <dataValidation allowBlank="1" showInputMessage="1" showErrorMessage="1" prompt="Erstellen Sie in dieser Arbeitsmappe eine Aufgabenliste. Geben Sie Details in der Tabelle &quot;Aufgabenliste&quot; auf diesem Arbeitsblatt ein. Wählen Sie Zelle F1 aus, um zum Arbeitsblatt &quot;Einrichtung&quot; zu navigieren. Die Fälligkeit wird automatisch aktualisiert." sqref="A34 A1" xr:uid="{00000000-0002-0000-0000-000002000000}"/>
    <dataValidation allowBlank="1" showInputMessage="1" showErrorMessage="1" prompt="Die Fälligkeit am heutigen Tag in dieser Zelle wird automatisch aktualisiert." sqref="C35:C37 C2:C5" xr:uid="{00000000-0002-0000-0000-000007000000}"/>
    <dataValidation allowBlank="1" showInputMessage="1" showErrorMessage="1" prompt="Geben Sie in dieser Spalte unter dieser Überschrift eine Beschreibung ein." sqref="C40 C6:C7" xr:uid="{00000000-0002-0000-0000-00000A000000}"/>
    <dataValidation allowBlank="1" showInputMessage="1" showErrorMessage="1" prompt="Geben Sie in dieser Spalte unter dieser Überschrift das Fälligkeitsdatum ein." sqref="D40:N40 D6:K7 L6:N6" xr:uid="{00000000-0002-0000-0000-00000B000000}"/>
    <dataValidation allowBlank="1" showErrorMessage="1" prompt="Der Titel dieses Arbeitsblatts befindet sich in dieser Zelle. Das Datum wird in der Zelle unten automatisch aktualisiert, und die Tage bis zur Fälligkeit bzw. die Überfälligkeit in Tagen in Zellen C3 und C4. Den Tipp finden Sie in der Zelle rechts." sqref="C34 C1" xr:uid="{00000000-0002-0000-0000-000003000000}"/>
    <dataValidation allowBlank="1" showInputMessage="1" showErrorMessage="1" prompt="Das Fälligkeitsdatum in der Zelle rechts wird automatisch aktualisiert." sqref="B35:B37 B2:B5" xr:uid="{00000000-0002-0000-0000-000006000000}"/>
    <dataValidation allowBlank="1" showInputMessage="1" showErrorMessage="1" prompt="Geben Sie in dieser Spalte unter dieser Überschrift einen Wert größer als 1 ein, um die Aufgabe als erledigt zu markieren. Die durchgestrichene Formatierung wird automatisch angewendet." sqref="B40 B6:B7" xr:uid="{00000000-0002-0000-0000-00000E000000}"/>
    <dataValidation allowBlank="1" showInputMessage="1" showErrorMessage="1" prompt="Der Titel dieses Arbeitsblatts befindet sich in diese C1. Das Datum in Zelle B2 sowie in das Fälligkeitsdatum und die Tage der Überfälligkeit in den Zellen C3 und C4 werden automatisch aktualisiert. Den nächsten Tipp finden Sie in der Zelle unten." sqref="B34 B1" xr:uid="{A1419114-EA4B-4682-BE7E-B798760663B5}"/>
    <dataValidation allowBlank="1" showInputMessage="1" showErrorMessage="1" prompt="Die Tage der Überfälligkeit in der Zelle rechts werden automatisch aktualisiert." sqref="B38" xr:uid="{00000000-0002-0000-0000-000008000000}"/>
    <dataValidation allowBlank="1" showErrorMessage="1" sqref="B39:C39" xr:uid="{254DA3D6-ECB4-4C15-B279-41BA4F74C3F3}"/>
  </dataValidations>
  <printOptions headings="1"/>
  <pageMargins left="0.5" right="0.5" top="0.75" bottom="0.75" header="0.3" footer="0.3"/>
  <pageSetup paperSize="9" scale="57" fitToHeight="0" orientation="landscape" r:id="rId1"/>
  <ignoredErrors>
    <ignoredError sqref="L50" numberStoredAsText="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96" id="{E490C5BE-6F7F-4B45-BA11-479F342EF7F9}">
            <x14:iconSet iconSet="3Symbols2" custom="1">
              <x14:cfvo type="percent">
                <xm:f>0</xm:f>
              </x14:cfvo>
              <x14:cfvo type="formula">
                <xm:f>0</xm:f>
              </x14:cfvo>
              <x14:cfvo type="num">
                <xm:f>1</xm:f>
              </x14:cfvo>
              <x14:cfIcon iconSet="NoIcons" iconId="0"/>
              <x14:cfIcon iconSet="NoIcons" iconId="0"/>
              <x14:cfIcon iconSet="3Symbols2" iconId="2"/>
            </x14:iconSet>
          </x14:cfRule>
          <xm:sqref>J41:L42 N41</xm:sqref>
        </x14:conditionalFormatting>
        <x14:conditionalFormatting xmlns:xm="http://schemas.microsoft.com/office/excel/2006/main">
          <x14:cfRule type="iconSet" priority="195" id="{7A2D4B90-9A20-4512-98A2-2D28A282E4DA}">
            <x14:iconSet iconSet="3Symbols2" custom="1">
              <x14:cfvo type="percent">
                <xm:f>0</xm:f>
              </x14:cfvo>
              <x14:cfvo type="formula">
                <xm:f>0</xm:f>
              </x14:cfvo>
              <x14:cfvo type="num">
                <xm:f>1</xm:f>
              </x14:cfvo>
              <x14:cfIcon iconSet="NoIcons" iconId="0"/>
              <x14:cfIcon iconSet="NoIcons" iconId="0"/>
              <x14:cfIcon iconSet="3Symbols2" iconId="2"/>
            </x14:iconSet>
          </x14:cfRule>
          <xm:sqref>J43:L43</xm:sqref>
        </x14:conditionalFormatting>
        <x14:conditionalFormatting xmlns:xm="http://schemas.microsoft.com/office/excel/2006/main">
          <x14:cfRule type="iconSet" priority="194" id="{B044F120-0378-46D6-98C7-A4660CD9DBF8}">
            <x14:iconSet iconSet="3Symbols2" custom="1">
              <x14:cfvo type="percent">
                <xm:f>0</xm:f>
              </x14:cfvo>
              <x14:cfvo type="formula">
                <xm:f>0</xm:f>
              </x14:cfvo>
              <x14:cfvo type="num">
                <xm:f>1</xm:f>
              </x14:cfvo>
              <x14:cfIcon iconSet="NoIcons" iconId="0"/>
              <x14:cfIcon iconSet="NoIcons" iconId="0"/>
              <x14:cfIcon iconSet="3Symbols2" iconId="2"/>
            </x14:iconSet>
          </x14:cfRule>
          <xm:sqref>E47:F47 J47:L47</xm:sqref>
        </x14:conditionalFormatting>
        <x14:conditionalFormatting xmlns:xm="http://schemas.microsoft.com/office/excel/2006/main">
          <x14:cfRule type="iconSet" priority="160" id="{04FC59ED-8347-42C2-8122-8F9FB5000D2B}">
            <x14:iconSet iconSet="3Symbols2" custom="1">
              <x14:cfvo type="percent">
                <xm:f>0</xm:f>
              </x14:cfvo>
              <x14:cfvo type="formula">
                <xm:f>0</xm:f>
              </x14:cfvo>
              <x14:cfvo type="num">
                <xm:f>1</xm:f>
              </x14:cfvo>
              <x14:cfIcon iconSet="NoIcons" iconId="0"/>
              <x14:cfIcon iconSet="NoIcons" iconId="0"/>
              <x14:cfIcon iconSet="3Symbols2" iconId="2"/>
            </x14:iconSet>
          </x14:cfRule>
          <xm:sqref>J45:L45</xm:sqref>
        </x14:conditionalFormatting>
        <x14:conditionalFormatting xmlns:xm="http://schemas.microsoft.com/office/excel/2006/main">
          <x14:cfRule type="iconSet" priority="159" id="{EF3B2EBC-4681-49F6-B05A-01AEB36167BA}">
            <x14:iconSet iconSet="3Symbols2" custom="1">
              <x14:cfvo type="percent">
                <xm:f>0</xm:f>
              </x14:cfvo>
              <x14:cfvo type="formula">
                <xm:f>0</xm:f>
              </x14:cfvo>
              <x14:cfvo type="num">
                <xm:f>1</xm:f>
              </x14:cfvo>
              <x14:cfIcon iconSet="NoIcons" iconId="0"/>
              <x14:cfIcon iconSet="NoIcons" iconId="0"/>
              <x14:cfIcon iconSet="3Symbols2" iconId="2"/>
            </x14:iconSet>
          </x14:cfRule>
          <xm:sqref>J48:L48</xm:sqref>
        </x14:conditionalFormatting>
        <x14:conditionalFormatting xmlns:xm="http://schemas.microsoft.com/office/excel/2006/main">
          <x14:cfRule type="iconSet" priority="157" id="{BEBB76CC-00B4-47A1-8D55-E726F8446DC1}">
            <x14:iconSet iconSet="3Symbols2" custom="1">
              <x14:cfvo type="percent">
                <xm:f>0</xm:f>
              </x14:cfvo>
              <x14:cfvo type="formula">
                <xm:f>0</xm:f>
              </x14:cfvo>
              <x14:cfvo type="num">
                <xm:f>1</xm:f>
              </x14:cfvo>
              <x14:cfIcon iconSet="NoIcons" iconId="0"/>
              <x14:cfIcon iconSet="NoIcons" iconId="0"/>
              <x14:cfIcon iconSet="3Symbols2" iconId="2"/>
            </x14:iconSet>
          </x14:cfRule>
          <xm:sqref>H41</xm:sqref>
        </x14:conditionalFormatting>
        <x14:conditionalFormatting xmlns:xm="http://schemas.microsoft.com/office/excel/2006/main">
          <x14:cfRule type="iconSet" priority="156" id="{664B2424-63E8-4716-B2D6-78F820AE30FC}">
            <x14:iconSet iconSet="3Symbols2" custom="1">
              <x14:cfvo type="percent">
                <xm:f>0</xm:f>
              </x14:cfvo>
              <x14:cfvo type="formula">
                <xm:f>0</xm:f>
              </x14:cfvo>
              <x14:cfvo type="num">
                <xm:f>1</xm:f>
              </x14:cfvo>
              <x14:cfIcon iconSet="NoIcons" iconId="0"/>
              <x14:cfIcon iconSet="NoIcons" iconId="0"/>
              <x14:cfIcon iconSet="3Symbols2" iconId="2"/>
            </x14:iconSet>
          </x14:cfRule>
          <xm:sqref>H42</xm:sqref>
        </x14:conditionalFormatting>
        <x14:conditionalFormatting xmlns:xm="http://schemas.microsoft.com/office/excel/2006/main">
          <x14:cfRule type="iconSet" priority="154" id="{932090E9-603F-4686-B4D9-1E45FB0C61C1}">
            <x14:iconSet iconSet="3Symbols2" custom="1">
              <x14:cfvo type="percent">
                <xm:f>0</xm:f>
              </x14:cfvo>
              <x14:cfvo type="formula">
                <xm:f>0</xm:f>
              </x14:cfvo>
              <x14:cfvo type="num">
                <xm:f>1</xm:f>
              </x14:cfvo>
              <x14:cfIcon iconSet="NoIcons" iconId="0"/>
              <x14:cfIcon iconSet="NoIcons" iconId="0"/>
              <x14:cfIcon iconSet="3Symbols2" iconId="2"/>
            </x14:iconSet>
          </x14:cfRule>
          <xm:sqref>H47</xm:sqref>
        </x14:conditionalFormatting>
        <x14:conditionalFormatting xmlns:xm="http://schemas.microsoft.com/office/excel/2006/main">
          <x14:cfRule type="iconSet" priority="153" id="{E9A08105-CD8E-4FCA-9209-11AE624D358B}">
            <x14:iconSet iconSet="3Symbols2" custom="1">
              <x14:cfvo type="percent">
                <xm:f>0</xm:f>
              </x14:cfvo>
              <x14:cfvo type="formula">
                <xm:f>0</xm:f>
              </x14:cfvo>
              <x14:cfvo type="num">
                <xm:f>1</xm:f>
              </x14:cfvo>
              <x14:cfIcon iconSet="NoIcons" iconId="0"/>
              <x14:cfIcon iconSet="NoIcons" iconId="0"/>
              <x14:cfIcon iconSet="3Symbols2" iconId="2"/>
            </x14:iconSet>
          </x14:cfRule>
          <xm:sqref>H48</xm:sqref>
        </x14:conditionalFormatting>
        <x14:conditionalFormatting xmlns:xm="http://schemas.microsoft.com/office/excel/2006/main">
          <x14:cfRule type="iconSet" priority="152" id="{0DFED1DB-6D35-436D-AD9E-BBC223DDDB2C}">
            <x14:iconSet iconSet="3Symbols2" custom="1">
              <x14:cfvo type="percent">
                <xm:f>0</xm:f>
              </x14:cfvo>
              <x14:cfvo type="formula">
                <xm:f>0</xm:f>
              </x14:cfvo>
              <x14:cfvo type="num">
                <xm:f>1</xm:f>
              </x14:cfvo>
              <x14:cfIcon iconSet="NoIcons" iconId="0"/>
              <x14:cfIcon iconSet="NoIcons" iconId="0"/>
              <x14:cfIcon iconSet="3Symbols2" iconId="2"/>
            </x14:iconSet>
          </x14:cfRule>
          <xm:sqref>H43</xm:sqref>
        </x14:conditionalFormatting>
        <x14:conditionalFormatting xmlns:xm="http://schemas.microsoft.com/office/excel/2006/main">
          <x14:cfRule type="iconSet" priority="147" id="{4F30F76B-C8DC-4ABC-972A-10503C2F8A01}">
            <x14:iconSet iconSet="3Symbols2" custom="1">
              <x14:cfvo type="percent">
                <xm:f>0</xm:f>
              </x14:cfvo>
              <x14:cfvo type="formula">
                <xm:f>0</xm:f>
              </x14:cfvo>
              <x14:cfvo type="num">
                <xm:f>1</xm:f>
              </x14:cfvo>
              <x14:cfIcon iconSet="NoIcons" iconId="0"/>
              <x14:cfIcon iconSet="NoIcons" iconId="0"/>
              <x14:cfIcon iconSet="3Symbols2" iconId="2"/>
            </x14:iconSet>
          </x14:cfRule>
          <xm:sqref>E41</xm:sqref>
        </x14:conditionalFormatting>
        <x14:conditionalFormatting xmlns:xm="http://schemas.microsoft.com/office/excel/2006/main">
          <x14:cfRule type="iconSet" priority="146" id="{4AFFBB58-DDC1-41A6-A0B4-F99A69CC2C3C}">
            <x14:iconSet iconSet="3Symbols2" custom="1">
              <x14:cfvo type="percent">
                <xm:f>0</xm:f>
              </x14:cfvo>
              <x14:cfvo type="formula">
                <xm:f>0</xm:f>
              </x14:cfvo>
              <x14:cfvo type="num">
                <xm:f>1</xm:f>
              </x14:cfvo>
              <x14:cfIcon iconSet="NoIcons" iconId="0"/>
              <x14:cfIcon iconSet="NoIcons" iconId="0"/>
              <x14:cfIcon iconSet="3Symbols2" iconId="2"/>
            </x14:iconSet>
          </x14:cfRule>
          <xm:sqref>E42</xm:sqref>
        </x14:conditionalFormatting>
        <x14:conditionalFormatting xmlns:xm="http://schemas.microsoft.com/office/excel/2006/main">
          <x14:cfRule type="iconSet" priority="145" id="{00C63657-6FAA-4ED7-80DE-2A3F547DD6FF}">
            <x14:iconSet iconSet="3Symbols2" custom="1">
              <x14:cfvo type="percent">
                <xm:f>0</xm:f>
              </x14:cfvo>
              <x14:cfvo type="formula">
                <xm:f>0</xm:f>
              </x14:cfvo>
              <x14:cfvo type="num">
                <xm:f>1</xm:f>
              </x14:cfvo>
              <x14:cfIcon iconSet="NoIcons" iconId="0"/>
              <x14:cfIcon iconSet="NoIcons" iconId="0"/>
              <x14:cfIcon iconSet="3Symbols2" iconId="2"/>
            </x14:iconSet>
          </x14:cfRule>
          <xm:sqref>E43</xm:sqref>
        </x14:conditionalFormatting>
        <x14:conditionalFormatting xmlns:xm="http://schemas.microsoft.com/office/excel/2006/main">
          <x14:cfRule type="iconSet" priority="144" id="{A5B2E9AD-D1C6-4D94-922D-132882A34153}">
            <x14:iconSet iconSet="3Symbols2" custom="1">
              <x14:cfvo type="percent">
                <xm:f>0</xm:f>
              </x14:cfvo>
              <x14:cfvo type="formula">
                <xm:f>0</xm:f>
              </x14:cfvo>
              <x14:cfvo type="num">
                <xm:f>1</xm:f>
              </x14:cfvo>
              <x14:cfIcon iconSet="NoIcons" iconId="0"/>
              <x14:cfIcon iconSet="NoIcons" iconId="0"/>
              <x14:cfIcon iconSet="3Symbols2" iconId="2"/>
            </x14:iconSet>
          </x14:cfRule>
          <xm:sqref>E48</xm:sqref>
        </x14:conditionalFormatting>
        <x14:conditionalFormatting xmlns:xm="http://schemas.microsoft.com/office/excel/2006/main">
          <x14:cfRule type="iconSet" priority="143" id="{7578B754-2087-455F-80F9-4293864C78AA}">
            <x14:iconSet iconSet="3Symbols2" custom="1">
              <x14:cfvo type="percent">
                <xm:f>0</xm:f>
              </x14:cfvo>
              <x14:cfvo type="formula">
                <xm:f>0</xm:f>
              </x14:cfvo>
              <x14:cfvo type="num">
                <xm:f>1</xm:f>
              </x14:cfvo>
              <x14:cfIcon iconSet="NoIcons" iconId="0"/>
              <x14:cfIcon iconSet="NoIcons" iconId="0"/>
              <x14:cfIcon iconSet="3Symbols2" iconId="2"/>
            </x14:iconSet>
          </x14:cfRule>
          <xm:sqref>E49</xm:sqref>
        </x14:conditionalFormatting>
        <x14:conditionalFormatting xmlns:xm="http://schemas.microsoft.com/office/excel/2006/main">
          <x14:cfRule type="iconSet" priority="142" id="{929CF489-9023-4843-B87C-29136CBED9AA}">
            <x14:iconSet iconSet="3Symbols2" custom="1">
              <x14:cfvo type="percent">
                <xm:f>0</xm:f>
              </x14:cfvo>
              <x14:cfvo type="formula">
                <xm:f>0</xm:f>
              </x14:cfvo>
              <x14:cfvo type="num">
                <xm:f>1</xm:f>
              </x14:cfvo>
              <x14:cfIcon iconSet="NoIcons" iconId="0"/>
              <x14:cfIcon iconSet="NoIcons" iconId="0"/>
              <x14:cfIcon iconSet="3Symbols2" iconId="2"/>
            </x14:iconSet>
          </x14:cfRule>
          <xm:sqref>H49</xm:sqref>
        </x14:conditionalFormatting>
        <x14:conditionalFormatting xmlns:xm="http://schemas.microsoft.com/office/excel/2006/main">
          <x14:cfRule type="iconSet" priority="141" id="{D4260FEA-F33A-4855-BAF0-5F5521DADDD3}">
            <x14:iconSet iconSet="3Symbols2" custom="1">
              <x14:cfvo type="percent">
                <xm:f>0</xm:f>
              </x14:cfvo>
              <x14:cfvo type="formula">
                <xm:f>0</xm:f>
              </x14:cfvo>
              <x14:cfvo type="num">
                <xm:f>1</xm:f>
              </x14:cfvo>
              <x14:cfIcon iconSet="NoIcons" iconId="0"/>
              <x14:cfIcon iconSet="NoIcons" iconId="0"/>
              <x14:cfIcon iconSet="3Symbols2" iconId="2"/>
            </x14:iconSet>
          </x14:cfRule>
          <xm:sqref>E50</xm:sqref>
        </x14:conditionalFormatting>
        <x14:conditionalFormatting xmlns:xm="http://schemas.microsoft.com/office/excel/2006/main">
          <x14:cfRule type="iconSet" priority="140" id="{19C86C3B-7282-4647-A6FA-0ED68189C1F0}">
            <x14:iconSet iconSet="3Symbols2" custom="1">
              <x14:cfvo type="percent">
                <xm:f>0</xm:f>
              </x14:cfvo>
              <x14:cfvo type="formula">
                <xm:f>0</xm:f>
              </x14:cfvo>
              <x14:cfvo type="num">
                <xm:f>1</xm:f>
              </x14:cfvo>
              <x14:cfIcon iconSet="NoIcons" iconId="0"/>
              <x14:cfIcon iconSet="NoIcons" iconId="0"/>
              <x14:cfIcon iconSet="3Symbols2" iconId="2"/>
            </x14:iconSet>
          </x14:cfRule>
          <xm:sqref>H50</xm:sqref>
        </x14:conditionalFormatting>
        <x14:conditionalFormatting xmlns:xm="http://schemas.microsoft.com/office/excel/2006/main">
          <x14:cfRule type="iconSet" priority="139" id="{F5CE5CF0-85E9-411C-AC28-DFC15459110F}">
            <x14:iconSet iconSet="3Symbols2" custom="1">
              <x14:cfvo type="percent">
                <xm:f>0</xm:f>
              </x14:cfvo>
              <x14:cfvo type="formula">
                <xm:f>0</xm:f>
              </x14:cfvo>
              <x14:cfvo type="num">
                <xm:f>1</xm:f>
              </x14:cfvo>
              <x14:cfIcon iconSet="NoIcons" iconId="0"/>
              <x14:cfIcon iconSet="NoIcons" iconId="0"/>
              <x14:cfIcon iconSet="3Symbols2" iconId="2"/>
            </x14:iconSet>
          </x14:cfRule>
          <xm:sqref>J50:K50</xm:sqref>
        </x14:conditionalFormatting>
        <x14:conditionalFormatting xmlns:xm="http://schemas.microsoft.com/office/excel/2006/main">
          <x14:cfRule type="iconSet" priority="138" id="{E135F1F5-4EF2-4017-A927-FA3BFBB8BFB9}">
            <x14:iconSet iconSet="3Symbols2" custom="1">
              <x14:cfvo type="percent">
                <xm:f>0</xm:f>
              </x14:cfvo>
              <x14:cfvo type="formula">
                <xm:f>0</xm:f>
              </x14:cfvo>
              <x14:cfvo type="num">
                <xm:f>1</xm:f>
              </x14:cfvo>
              <x14:cfIcon iconSet="NoIcons" iconId="0"/>
              <x14:cfIcon iconSet="NoIcons" iconId="0"/>
              <x14:cfIcon iconSet="3Symbols2" iconId="2"/>
            </x14:iconSet>
          </x14:cfRule>
          <xm:sqref>J49:L49</xm:sqref>
        </x14:conditionalFormatting>
        <x14:conditionalFormatting xmlns:xm="http://schemas.microsoft.com/office/excel/2006/main">
          <x14:cfRule type="iconSet" priority="489" id="{BA82746F-AAF3-49E9-901A-F6FDFCCA8AAC}">
            <x14:iconSet iconSet="3Symbols2" custom="1">
              <x14:cfvo type="percent">
                <xm:f>0</xm:f>
              </x14:cfvo>
              <x14:cfvo type="formula">
                <xm:f>0</xm:f>
              </x14:cfvo>
              <x14:cfvo type="num">
                <xm:f>1</xm:f>
              </x14:cfvo>
              <x14:cfIcon iconSet="NoIcons" iconId="0"/>
              <x14:cfIcon iconSet="NoIcons" iconId="0"/>
              <x14:cfIcon iconSet="3Symbols2" iconId="2"/>
            </x14:iconSet>
          </x14:cfRule>
          <xm:sqref>B41:B62</xm:sqref>
        </x14:conditionalFormatting>
        <x14:conditionalFormatting xmlns:xm="http://schemas.microsoft.com/office/excel/2006/main">
          <x14:cfRule type="iconSet" priority="491" id="{BF4614E5-2A12-40EB-A63B-26032E08073D}">
            <x14:iconSet iconSet="3Symbols2" custom="1">
              <x14:cfvo type="percent">
                <xm:f>0</xm:f>
              </x14:cfvo>
              <x14:cfvo type="formula">
                <xm:f>0</xm:f>
              </x14:cfvo>
              <x14:cfvo type="num">
                <xm:f>1</xm:f>
              </x14:cfvo>
              <x14:cfIcon iconSet="NoIcons" iconId="0"/>
              <x14:cfIcon iconSet="NoIcons" iconId="0"/>
              <x14:cfIcon iconSet="3Symbols2" iconId="2"/>
            </x14:iconSet>
          </x14:cfRule>
          <xm:sqref>M41:M62</xm:sqref>
        </x14:conditionalFormatting>
        <x14:conditionalFormatting xmlns:xm="http://schemas.microsoft.com/office/excel/2006/main">
          <x14:cfRule type="iconSet" priority="493" id="{93DB4D2E-B265-43B7-8DC1-577E7A512A48}">
            <x14:iconSet iconSet="3Symbols2" custom="1">
              <x14:cfvo type="percent">
                <xm:f>0</xm:f>
              </x14:cfvo>
              <x14:cfvo type="formula">
                <xm:f>0</xm:f>
              </x14:cfvo>
              <x14:cfvo type="num">
                <xm:f>1</xm:f>
              </x14:cfvo>
              <x14:cfIcon iconSet="NoIcons" iconId="0"/>
              <x14:cfIcon iconSet="NoIcons" iconId="0"/>
              <x14:cfIcon iconSet="3Symbols2" iconId="2"/>
            </x14:iconSet>
          </x14:cfRule>
          <xm:sqref>N42:N62</xm:sqref>
        </x14:conditionalFormatting>
        <x14:conditionalFormatting xmlns:xm="http://schemas.microsoft.com/office/excel/2006/main">
          <x14:cfRule type="iconSet" priority="110" id="{F56BCDDE-ABC4-4694-8BB4-1A2D92855A6E}">
            <x14:iconSet iconSet="3Symbols2" custom="1">
              <x14:cfvo type="percent">
                <xm:f>0</xm:f>
              </x14:cfvo>
              <x14:cfvo type="formula">
                <xm:f>0</xm:f>
              </x14:cfvo>
              <x14:cfvo type="num">
                <xm:f>1</xm:f>
              </x14:cfvo>
              <x14:cfIcon iconSet="NoIcons" iconId="0"/>
              <x14:cfIcon iconSet="NoIcons" iconId="0"/>
              <x14:cfIcon iconSet="3Symbols2" iconId="2"/>
            </x14:iconSet>
          </x14:cfRule>
          <xm:sqref>J8 N8 L8</xm:sqref>
        </x14:conditionalFormatting>
        <x14:conditionalFormatting xmlns:xm="http://schemas.microsoft.com/office/excel/2006/main">
          <x14:cfRule type="iconSet" priority="109" id="{95B73CC9-7A4A-408B-A015-D5C8B3E36B98}">
            <x14:iconSet iconSet="3Symbols2" custom="1">
              <x14:cfvo type="percent">
                <xm:f>0</xm:f>
              </x14:cfvo>
              <x14:cfvo type="formula">
                <xm:f>0</xm:f>
              </x14:cfvo>
              <x14:cfvo type="num">
                <xm:f>1</xm:f>
              </x14:cfvo>
              <x14:cfIcon iconSet="NoIcons" iconId="0"/>
              <x14:cfIcon iconSet="NoIcons" iconId="0"/>
              <x14:cfIcon iconSet="3Symbols2" iconId="2"/>
            </x14:iconSet>
          </x14:cfRule>
          <xm:sqref>H8</xm:sqref>
        </x14:conditionalFormatting>
        <x14:conditionalFormatting xmlns:xm="http://schemas.microsoft.com/office/excel/2006/main">
          <x14:cfRule type="iconSet" priority="108" id="{3CC08CB6-7E0E-4EE7-AAC2-87862FEB35C0}">
            <x14:iconSet iconSet="3Symbols2" custom="1">
              <x14:cfvo type="percent">
                <xm:f>0</xm:f>
              </x14:cfvo>
              <x14:cfvo type="formula">
                <xm:f>0</xm:f>
              </x14:cfvo>
              <x14:cfvo type="num">
                <xm:f>1</xm:f>
              </x14:cfvo>
              <x14:cfIcon iconSet="NoIcons" iconId="0"/>
              <x14:cfIcon iconSet="NoIcons" iconId="0"/>
              <x14:cfIcon iconSet="3Symbols2" iconId="2"/>
            </x14:iconSet>
          </x14:cfRule>
          <xm:sqref>E8</xm:sqref>
        </x14:conditionalFormatting>
        <x14:conditionalFormatting xmlns:xm="http://schemas.microsoft.com/office/excel/2006/main">
          <x14:cfRule type="iconSet" priority="128" id="{4CA0CE53-E13D-412E-87D0-43BFA882E71C}">
            <x14:iconSet iconSet="3Symbols2" custom="1">
              <x14:cfvo type="percent">
                <xm:f>0</xm:f>
              </x14:cfvo>
              <x14:cfvo type="formula">
                <xm:f>0</xm:f>
              </x14:cfvo>
              <x14:cfvo type="num">
                <xm:f>1</xm:f>
              </x14:cfvo>
              <x14:cfIcon iconSet="NoIcons" iconId="0"/>
              <x14:cfIcon iconSet="NoIcons" iconId="0"/>
              <x14:cfIcon iconSet="3Symbols2" iconId="2"/>
            </x14:iconSet>
          </x14:cfRule>
          <xm:sqref>B8</xm:sqref>
        </x14:conditionalFormatting>
        <x14:conditionalFormatting xmlns:xm="http://schemas.microsoft.com/office/excel/2006/main">
          <x14:cfRule type="iconSet" priority="129" id="{563500B1-7C78-4B67-A297-D7F25EF05E07}">
            <x14:iconSet iconSet="3Symbols2" custom="1">
              <x14:cfvo type="percent">
                <xm:f>0</xm:f>
              </x14:cfvo>
              <x14:cfvo type="formula">
                <xm:f>0</xm:f>
              </x14:cfvo>
              <x14:cfvo type="num">
                <xm:f>1</xm:f>
              </x14:cfvo>
              <x14:cfIcon iconSet="NoIcons" iconId="0"/>
              <x14:cfIcon iconSet="NoIcons" iconId="0"/>
              <x14:cfIcon iconSet="3Symbols2" iconId="2"/>
            </x14:iconSet>
          </x14:cfRule>
          <xm:sqref>M8</xm:sqref>
        </x14:conditionalFormatting>
        <x14:conditionalFormatting xmlns:xm="http://schemas.microsoft.com/office/excel/2006/main">
          <x14:cfRule type="iconSet" priority="83" id="{2CC13852-A412-41B5-A78C-710E83702866}">
            <x14:iconSet iconSet="3Symbols2" custom="1">
              <x14:cfvo type="percent">
                <xm:f>0</xm:f>
              </x14:cfvo>
              <x14:cfvo type="formula">
                <xm:f>0</xm:f>
              </x14:cfvo>
              <x14:cfvo type="num">
                <xm:f>1</xm:f>
              </x14:cfvo>
              <x14:cfIcon iconSet="NoIcons" iconId="0"/>
              <x14:cfIcon iconSet="NoIcons" iconId="0"/>
              <x14:cfIcon iconSet="3Symbols2" iconId="2"/>
            </x14:iconSet>
          </x14:cfRule>
          <xm:sqref>J9:L10 N9</xm:sqref>
        </x14:conditionalFormatting>
        <x14:conditionalFormatting xmlns:xm="http://schemas.microsoft.com/office/excel/2006/main">
          <x14:cfRule type="iconSet" priority="66" id="{6D66520E-D4BA-43BF-806A-046C14F81B3F}">
            <x14:iconSet iconSet="3Symbols2" custom="1">
              <x14:cfvo type="percent">
                <xm:f>0</xm:f>
              </x14:cfvo>
              <x14:cfvo type="formula">
                <xm:f>0</xm:f>
              </x14:cfvo>
              <x14:cfvo type="num">
                <xm:f>1</xm:f>
              </x14:cfvo>
              <x14:cfIcon iconSet="NoIcons" iconId="0"/>
              <x14:cfIcon iconSet="NoIcons" iconId="0"/>
              <x14:cfIcon iconSet="3Symbols2" iconId="2"/>
            </x14:iconSet>
          </x14:cfRule>
          <xm:sqref>J16:K16</xm:sqref>
        </x14:conditionalFormatting>
        <x14:conditionalFormatting xmlns:xm="http://schemas.microsoft.com/office/excel/2006/main">
          <x14:cfRule type="iconSet" priority="65" id="{27105A42-8762-4A22-87BF-E1A7B4979394}">
            <x14:iconSet iconSet="3Symbols2" custom="1">
              <x14:cfvo type="percent">
                <xm:f>0</xm:f>
              </x14:cfvo>
              <x14:cfvo type="formula">
                <xm:f>0</xm:f>
              </x14:cfvo>
              <x14:cfvo type="num">
                <xm:f>1</xm:f>
              </x14:cfvo>
              <x14:cfIcon iconSet="NoIcons" iconId="0"/>
              <x14:cfIcon iconSet="NoIcons" iconId="0"/>
              <x14:cfIcon iconSet="3Symbols2" iconId="2"/>
            </x14:iconSet>
          </x14:cfRule>
          <xm:sqref>H9</xm:sqref>
        </x14:conditionalFormatting>
        <x14:conditionalFormatting xmlns:xm="http://schemas.microsoft.com/office/excel/2006/main">
          <x14:cfRule type="iconSet" priority="64" id="{44162E57-AA26-4491-982E-2C076D0FEB2C}">
            <x14:iconSet iconSet="3Symbols2" custom="1">
              <x14:cfvo type="percent">
                <xm:f>0</xm:f>
              </x14:cfvo>
              <x14:cfvo type="formula">
                <xm:f>0</xm:f>
              </x14:cfvo>
              <x14:cfvo type="num">
                <xm:f>1</xm:f>
              </x14:cfvo>
              <x14:cfIcon iconSet="NoIcons" iconId="0"/>
              <x14:cfIcon iconSet="NoIcons" iconId="0"/>
              <x14:cfIcon iconSet="3Symbols2" iconId="2"/>
            </x14:iconSet>
          </x14:cfRule>
          <xm:sqref>H10</xm:sqref>
        </x14:conditionalFormatting>
        <x14:conditionalFormatting xmlns:xm="http://schemas.microsoft.com/office/excel/2006/main">
          <x14:cfRule type="iconSet" priority="62" id="{AAC2ED67-915E-450B-9ADB-2262F19BF784}">
            <x14:iconSet iconSet="3Symbols2" custom="1">
              <x14:cfvo type="percent">
                <xm:f>0</xm:f>
              </x14:cfvo>
              <x14:cfvo type="formula">
                <xm:f>0</xm:f>
              </x14:cfvo>
              <x14:cfvo type="num">
                <xm:f>1</xm:f>
              </x14:cfvo>
              <x14:cfIcon iconSet="NoIcons" iconId="0"/>
              <x14:cfIcon iconSet="NoIcons" iconId="0"/>
              <x14:cfIcon iconSet="3Symbols2" iconId="2"/>
            </x14:iconSet>
          </x14:cfRule>
          <xm:sqref>H16</xm:sqref>
        </x14:conditionalFormatting>
        <x14:conditionalFormatting xmlns:xm="http://schemas.microsoft.com/office/excel/2006/main">
          <x14:cfRule type="iconSet" priority="56" id="{7F1091D0-A1C1-4FEC-B231-EC47AC7665FB}">
            <x14:iconSet iconSet="3Symbols2" custom="1">
              <x14:cfvo type="percent">
                <xm:f>0</xm:f>
              </x14:cfvo>
              <x14:cfvo type="formula">
                <xm:f>0</xm:f>
              </x14:cfvo>
              <x14:cfvo type="num">
                <xm:f>1</xm:f>
              </x14:cfvo>
              <x14:cfIcon iconSet="NoIcons" iconId="0"/>
              <x14:cfIcon iconSet="NoIcons" iconId="0"/>
              <x14:cfIcon iconSet="3Symbols2" iconId="2"/>
            </x14:iconSet>
          </x14:cfRule>
          <xm:sqref>E9</xm:sqref>
        </x14:conditionalFormatting>
        <x14:conditionalFormatting xmlns:xm="http://schemas.microsoft.com/office/excel/2006/main">
          <x14:cfRule type="iconSet" priority="55" id="{4DBACEA8-21B2-4451-9EAA-4B34106D1B1F}">
            <x14:iconSet iconSet="3Symbols2" custom="1">
              <x14:cfvo type="percent">
                <xm:f>0</xm:f>
              </x14:cfvo>
              <x14:cfvo type="formula">
                <xm:f>0</xm:f>
              </x14:cfvo>
              <x14:cfvo type="num">
                <xm:f>1</xm:f>
              </x14:cfvo>
              <x14:cfIcon iconSet="NoIcons" iconId="0"/>
              <x14:cfIcon iconSet="NoIcons" iconId="0"/>
              <x14:cfIcon iconSet="3Symbols2" iconId="2"/>
            </x14:iconSet>
          </x14:cfRule>
          <xm:sqref>E10</xm:sqref>
        </x14:conditionalFormatting>
        <x14:conditionalFormatting xmlns:xm="http://schemas.microsoft.com/office/excel/2006/main">
          <x14:cfRule type="iconSet" priority="53" id="{31CC79B9-004F-4FEF-AE66-AD5CF272BF07}">
            <x14:iconSet iconSet="3Symbols2" custom="1">
              <x14:cfvo type="percent">
                <xm:f>0</xm:f>
              </x14:cfvo>
              <x14:cfvo type="formula">
                <xm:f>0</xm:f>
              </x14:cfvo>
              <x14:cfvo type="num">
                <xm:f>1</xm:f>
              </x14:cfvo>
              <x14:cfIcon iconSet="NoIcons" iconId="0"/>
              <x14:cfIcon iconSet="NoIcons" iconId="0"/>
              <x14:cfIcon iconSet="3Symbols2" iconId="2"/>
            </x14:iconSet>
          </x14:cfRule>
          <xm:sqref>E16</xm:sqref>
        </x14:conditionalFormatting>
        <x14:conditionalFormatting xmlns:xm="http://schemas.microsoft.com/office/excel/2006/main">
          <x14:cfRule type="iconSet" priority="50" id="{505ADB07-41FF-454F-97F9-B913E743EF65}">
            <x14:iconSet iconSet="3Symbols2" custom="1">
              <x14:cfvo type="percent">
                <xm:f>0</xm:f>
              </x14:cfvo>
              <x14:cfvo type="formula">
                <xm:f>0</xm:f>
              </x14:cfvo>
              <x14:cfvo type="num">
                <xm:f>1</xm:f>
              </x14:cfvo>
              <x14:cfIcon iconSet="NoIcons" iconId="0"/>
              <x14:cfIcon iconSet="NoIcons" iconId="0"/>
              <x14:cfIcon iconSet="3Symbols2" iconId="2"/>
            </x14:iconSet>
          </x14:cfRule>
          <xm:sqref>E18:E26 E30:E32</xm:sqref>
        </x14:conditionalFormatting>
        <x14:conditionalFormatting xmlns:xm="http://schemas.microsoft.com/office/excel/2006/main">
          <x14:cfRule type="iconSet" priority="49" id="{743B7F44-8BF7-4B0B-8E14-7C0DCFEB83F9}">
            <x14:iconSet iconSet="3Symbols2" custom="1">
              <x14:cfvo type="percent">
                <xm:f>0</xm:f>
              </x14:cfvo>
              <x14:cfvo type="formula">
                <xm:f>0</xm:f>
              </x14:cfvo>
              <x14:cfvo type="num">
                <xm:f>1</xm:f>
              </x14:cfvo>
              <x14:cfIcon iconSet="NoIcons" iconId="0"/>
              <x14:cfIcon iconSet="NoIcons" iconId="0"/>
              <x14:cfIcon iconSet="3Symbols2" iconId="2"/>
            </x14:iconSet>
          </x14:cfRule>
          <xm:sqref>H18:H26 H30:H32</xm:sqref>
        </x14:conditionalFormatting>
        <x14:conditionalFormatting xmlns:xm="http://schemas.microsoft.com/office/excel/2006/main">
          <x14:cfRule type="iconSet" priority="48" id="{D0B4D9A1-68B0-44A1-8980-141365374F58}">
            <x14:iconSet iconSet="3Symbols2" custom="1">
              <x14:cfvo type="percent">
                <xm:f>0</xm:f>
              </x14:cfvo>
              <x14:cfvo type="formula">
                <xm:f>0</xm:f>
              </x14:cfvo>
              <x14:cfvo type="num">
                <xm:f>1</xm:f>
              </x14:cfvo>
              <x14:cfIcon iconSet="NoIcons" iconId="0"/>
              <x14:cfIcon iconSet="NoIcons" iconId="0"/>
              <x14:cfIcon iconSet="3Symbols2" iconId="2"/>
            </x14:iconSet>
          </x14:cfRule>
          <xm:sqref>J18:K26 J30:K32</xm:sqref>
        </x14:conditionalFormatting>
        <x14:conditionalFormatting xmlns:xm="http://schemas.microsoft.com/office/excel/2006/main">
          <x14:cfRule type="iconSet" priority="105" id="{57B1C783-3BD7-4726-8202-9507D927D297}">
            <x14:iconSet iconSet="3Symbols2" custom="1">
              <x14:cfvo type="percent">
                <xm:f>0</xm:f>
              </x14:cfvo>
              <x14:cfvo type="formula">
                <xm:f>0</xm:f>
              </x14:cfvo>
              <x14:cfvo type="num">
                <xm:f>1</xm:f>
              </x14:cfvo>
              <x14:cfIcon iconSet="NoIcons" iconId="0"/>
              <x14:cfIcon iconSet="NoIcons" iconId="0"/>
              <x14:cfIcon iconSet="3Symbols2" iconId="2"/>
            </x14:iconSet>
          </x14:cfRule>
          <xm:sqref>B9:B10 B12 B14 B16 B18:B26 B30:B32</xm:sqref>
        </x14:conditionalFormatting>
        <x14:conditionalFormatting xmlns:xm="http://schemas.microsoft.com/office/excel/2006/main">
          <x14:cfRule type="iconSet" priority="106" id="{7FB1CAEC-91A8-4A21-B9EF-77C7FF65D8A5}">
            <x14:iconSet iconSet="3Symbols2" custom="1">
              <x14:cfvo type="percent">
                <xm:f>0</xm:f>
              </x14:cfvo>
              <x14:cfvo type="formula">
                <xm:f>0</xm:f>
              </x14:cfvo>
              <x14:cfvo type="num">
                <xm:f>1</xm:f>
              </x14:cfvo>
              <x14:cfIcon iconSet="NoIcons" iconId="0"/>
              <x14:cfIcon iconSet="NoIcons" iconId="0"/>
              <x14:cfIcon iconSet="3Symbols2" iconId="2"/>
            </x14:iconSet>
          </x14:cfRule>
          <xm:sqref>M9:M10 M12 M14 M16 M18:M26 M30:M32</xm:sqref>
        </x14:conditionalFormatting>
        <x14:conditionalFormatting xmlns:xm="http://schemas.microsoft.com/office/excel/2006/main">
          <x14:cfRule type="iconSet" priority="107" id="{D2FD60A8-92C1-492D-8ACA-FD522F5D0B6F}">
            <x14:iconSet iconSet="3Symbols2" custom="1">
              <x14:cfvo type="percent">
                <xm:f>0</xm:f>
              </x14:cfvo>
              <x14:cfvo type="formula">
                <xm:f>0</xm:f>
              </x14:cfvo>
              <x14:cfvo type="num">
                <xm:f>1</xm:f>
              </x14:cfvo>
              <x14:cfIcon iconSet="NoIcons" iconId="0"/>
              <x14:cfIcon iconSet="NoIcons" iconId="0"/>
              <x14:cfIcon iconSet="3Symbols2" iconId="2"/>
            </x14:iconSet>
          </x14:cfRule>
          <xm:sqref>N10 N12 N14 N16 N18:N26 N30:N32</xm:sqref>
        </x14:conditionalFormatting>
        <x14:conditionalFormatting xmlns:xm="http://schemas.microsoft.com/office/excel/2006/main">
          <x14:cfRule type="iconSet" priority="42" id="{24CEC2D9-BD7C-4818-AE84-1C0751E2833F}">
            <x14:iconSet iconSet="3Symbols2" custom="1">
              <x14:cfvo type="percent">
                <xm:f>0</xm:f>
              </x14:cfvo>
              <x14:cfvo type="formula">
                <xm:f>0</xm:f>
              </x14:cfvo>
              <x14:cfvo type="num">
                <xm:f>1</xm:f>
              </x14:cfvo>
              <x14:cfIcon iconSet="NoIcons" iconId="0"/>
              <x14:cfIcon iconSet="NoIcons" iconId="0"/>
              <x14:cfIcon iconSet="3Symbols2" iconId="2"/>
            </x14:iconSet>
          </x14:cfRule>
          <xm:sqref>B11:C11 J11:K11 H11 E11:F11 M11:N11</xm:sqref>
        </x14:conditionalFormatting>
        <x14:conditionalFormatting xmlns:xm="http://schemas.microsoft.com/office/excel/2006/main">
          <x14:cfRule type="iconSet" priority="41" id="{030966C5-FFF6-453D-8A2E-A273DE89916B}">
            <x14:iconSet iconSet="3Symbols2" custom="1">
              <x14:cfvo type="percent">
                <xm:f>0</xm:f>
              </x14:cfvo>
              <x14:cfvo type="formula">
                <xm:f>0</xm:f>
              </x14:cfvo>
              <x14:cfvo type="num">
                <xm:f>1</xm:f>
              </x14:cfvo>
              <x14:cfIcon iconSet="NoIcons" iconId="0"/>
              <x14:cfIcon iconSet="NoIcons" iconId="0"/>
              <x14:cfIcon iconSet="3Symbols2" iconId="2"/>
            </x14:iconSet>
          </x14:cfRule>
          <xm:sqref>B13:C13 H13 J13:K13 E13:F13 M13:N13</xm:sqref>
        </x14:conditionalFormatting>
        <x14:conditionalFormatting xmlns:xm="http://schemas.microsoft.com/office/excel/2006/main">
          <x14:cfRule type="iconSet" priority="40" id="{57126C8D-AB53-4CF4-A882-3C59D356BFC2}">
            <x14:iconSet iconSet="3Symbols2" custom="1">
              <x14:cfvo type="percent">
                <xm:f>0</xm:f>
              </x14:cfvo>
              <x14:cfvo type="formula">
                <xm:f>0</xm:f>
              </x14:cfvo>
              <x14:cfvo type="num">
                <xm:f>1</xm:f>
              </x14:cfvo>
              <x14:cfIcon iconSet="NoIcons" iconId="0"/>
              <x14:cfIcon iconSet="NoIcons" iconId="0"/>
              <x14:cfIcon iconSet="3Symbols2" iconId="2"/>
            </x14:iconSet>
          </x14:cfRule>
          <xm:sqref>B15 H15:K15 E15:F15 M15:N15</xm:sqref>
        </x14:conditionalFormatting>
        <x14:conditionalFormatting xmlns:xm="http://schemas.microsoft.com/office/excel/2006/main">
          <x14:cfRule type="iconSet" priority="39" id="{E32C28BA-0E00-4888-B6BF-6EB7341A58AF}">
            <x14:iconSet iconSet="3Symbols2" custom="1">
              <x14:cfvo type="percent">
                <xm:f>0</xm:f>
              </x14:cfvo>
              <x14:cfvo type="formula">
                <xm:f>0</xm:f>
              </x14:cfvo>
              <x14:cfvo type="num">
                <xm:f>1</xm:f>
              </x14:cfvo>
              <x14:cfIcon iconSet="NoIcons" iconId="0"/>
              <x14:cfIcon iconSet="NoIcons" iconId="0"/>
              <x14:cfIcon iconSet="3Symbols2" iconId="2"/>
            </x14:iconSet>
          </x14:cfRule>
          <xm:sqref>B17 H17 M17:N17 E17:F17 J17:K17</xm:sqref>
        </x14:conditionalFormatting>
        <x14:conditionalFormatting xmlns:xm="http://schemas.microsoft.com/office/excel/2006/main">
          <x14:cfRule type="iconSet" priority="38" id="{306F7282-7623-49E6-B915-0531A4F8A01F}">
            <x14:iconSet iconSet="3Symbols2" custom="1">
              <x14:cfvo type="percent">
                <xm:f>0</xm:f>
              </x14:cfvo>
              <x14:cfvo type="formula">
                <xm:f>0</xm:f>
              </x14:cfvo>
              <x14:cfvo type="num">
                <xm:f>1</xm:f>
              </x14:cfvo>
              <x14:cfIcon iconSet="NoIcons" iconId="0"/>
              <x14:cfIcon iconSet="NoIcons" iconId="0"/>
              <x14:cfIcon iconSet="3Symbols2" iconId="2"/>
            </x14:iconSet>
          </x14:cfRule>
          <xm:sqref>B27:B29 H28:K28 M27:N29 H27 J27:K27 H29 J29:K29 E27:F29</xm:sqref>
        </x14:conditionalFormatting>
        <x14:conditionalFormatting xmlns:xm="http://schemas.microsoft.com/office/excel/2006/main">
          <x14:cfRule type="iconSet" priority="37" id="{09F031B7-C016-4E2A-9B60-1209361057B8}">
            <x14:iconSet iconSet="3Symbols2" custom="1">
              <x14:cfvo type="percent">
                <xm:f>0</xm:f>
              </x14:cfvo>
              <x14:cfvo type="formula">
                <xm:f>0</xm:f>
              </x14:cfvo>
              <x14:cfvo type="num">
                <xm:f>1</xm:f>
              </x14:cfvo>
              <x14:cfIcon iconSet="NoIcons" iconId="0"/>
              <x14:cfIcon iconSet="NoIcons" iconId="0"/>
              <x14:cfIcon iconSet="3Symbols2" iconId="2"/>
            </x14:iconSet>
          </x14:cfRule>
          <xm:sqref>J51:K51</xm:sqref>
        </x14:conditionalFormatting>
        <x14:conditionalFormatting xmlns:xm="http://schemas.microsoft.com/office/excel/2006/main">
          <x14:cfRule type="iconSet" priority="36" id="{752A7203-3A2F-40DE-A8DB-6F4247DAE38E}">
            <x14:iconSet iconSet="3Symbols2" custom="1">
              <x14:cfvo type="percent">
                <xm:f>0</xm:f>
              </x14:cfvo>
              <x14:cfvo type="formula">
                <xm:f>0</xm:f>
              </x14:cfvo>
              <x14:cfvo type="num">
                <xm:f>1</xm:f>
              </x14:cfvo>
              <x14:cfIcon iconSet="NoIcons" iconId="0"/>
              <x14:cfIcon iconSet="NoIcons" iconId="0"/>
              <x14:cfIcon iconSet="3Symbols2" iconId="2"/>
            </x14:iconSet>
          </x14:cfRule>
          <xm:sqref>J54:K54</xm:sqref>
        </x14:conditionalFormatting>
        <x14:conditionalFormatting xmlns:xm="http://schemas.microsoft.com/office/excel/2006/main">
          <x14:cfRule type="iconSet" priority="35" id="{D745B496-18FD-49A9-8452-002297639A93}">
            <x14:iconSet iconSet="3Symbols2" custom="1">
              <x14:cfvo type="percent">
                <xm:f>0</xm:f>
              </x14:cfvo>
              <x14:cfvo type="formula">
                <xm:f>0</xm:f>
              </x14:cfvo>
              <x14:cfvo type="num">
                <xm:f>1</xm:f>
              </x14:cfvo>
              <x14:cfIcon iconSet="NoIcons" iconId="0"/>
              <x14:cfIcon iconSet="NoIcons" iconId="0"/>
              <x14:cfIcon iconSet="3Symbols2" iconId="2"/>
            </x14:iconSet>
          </x14:cfRule>
          <xm:sqref>J56:K56</xm:sqref>
        </x14:conditionalFormatting>
        <x14:conditionalFormatting xmlns:xm="http://schemas.microsoft.com/office/excel/2006/main">
          <x14:cfRule type="iconSet" priority="34" id="{B9A66A93-C283-46A3-B748-039A4FF2E703}">
            <x14:iconSet iconSet="3Symbols2" custom="1">
              <x14:cfvo type="percent">
                <xm:f>0</xm:f>
              </x14:cfvo>
              <x14:cfvo type="formula">
                <xm:f>0</xm:f>
              </x14:cfvo>
              <x14:cfvo type="num">
                <xm:f>1</xm:f>
              </x14:cfvo>
              <x14:cfIcon iconSet="NoIcons" iconId="0"/>
              <x14:cfIcon iconSet="NoIcons" iconId="0"/>
              <x14:cfIcon iconSet="3Symbols2" iconId="2"/>
            </x14:iconSet>
          </x14:cfRule>
          <xm:sqref>J58:K58</xm:sqref>
        </x14:conditionalFormatting>
        <x14:conditionalFormatting xmlns:xm="http://schemas.microsoft.com/office/excel/2006/main">
          <x14:cfRule type="iconSet" priority="33" id="{3DC5CF93-1EAB-4BD5-894D-5B39C1BECE27}">
            <x14:iconSet iconSet="3Symbols2" custom="1">
              <x14:cfvo type="percent">
                <xm:f>0</xm:f>
              </x14:cfvo>
              <x14:cfvo type="formula">
                <xm:f>0</xm:f>
              </x14:cfvo>
              <x14:cfvo type="num">
                <xm:f>1</xm:f>
              </x14:cfvo>
              <x14:cfIcon iconSet="NoIcons" iconId="0"/>
              <x14:cfIcon iconSet="NoIcons" iconId="0"/>
              <x14:cfIcon iconSet="3Symbols2" iconId="2"/>
            </x14:iconSet>
          </x14:cfRule>
          <xm:sqref>J62:K62</xm:sqref>
        </x14:conditionalFormatting>
        <x14:conditionalFormatting xmlns:xm="http://schemas.microsoft.com/office/excel/2006/main">
          <x14:cfRule type="iconSet" priority="32" id="{81661CF9-AFF3-418E-A3A5-3B865D3B0CEB}">
            <x14:iconSet iconSet="3Symbols2" custom="1">
              <x14:cfvo type="percent">
                <xm:f>0</xm:f>
              </x14:cfvo>
              <x14:cfvo type="formula">
                <xm:f>0</xm:f>
              </x14:cfvo>
              <x14:cfvo type="num">
                <xm:f>1</xm:f>
              </x14:cfvo>
              <x14:cfIcon iconSet="NoIcons" iconId="0"/>
              <x14:cfIcon iconSet="NoIcons" iconId="0"/>
              <x14:cfIcon iconSet="3Symbols2" iconId="2"/>
            </x14:iconSet>
          </x14:cfRule>
          <xm:sqref>J59:K59</xm:sqref>
        </x14:conditionalFormatting>
        <x14:conditionalFormatting xmlns:xm="http://schemas.microsoft.com/office/excel/2006/main">
          <x14:cfRule type="iconSet" priority="31" id="{E47E5EA3-7A48-4622-A60D-CFBBDF181056}">
            <x14:iconSet iconSet="3Symbols2" custom="1">
              <x14:cfvo type="percent">
                <xm:f>0</xm:f>
              </x14:cfvo>
              <x14:cfvo type="formula">
                <xm:f>0</xm:f>
              </x14:cfvo>
              <x14:cfvo type="num">
                <xm:f>1</xm:f>
              </x14:cfvo>
              <x14:cfIcon iconSet="NoIcons" iconId="0"/>
              <x14:cfIcon iconSet="NoIcons" iconId="0"/>
              <x14:cfIcon iconSet="3Symbols2" iconId="2"/>
            </x14:iconSet>
          </x14:cfRule>
          <xm:sqref>J61:K61</xm:sqref>
        </x14:conditionalFormatting>
        <x14:conditionalFormatting xmlns:xm="http://schemas.microsoft.com/office/excel/2006/main">
          <x14:cfRule type="iconSet" priority="24" id="{DB4EE8A4-E50A-43D2-8607-3C436B637272}">
            <x14:iconSet iconSet="3Symbols2" custom="1">
              <x14:cfvo type="percent">
                <xm:f>0</xm:f>
              </x14:cfvo>
              <x14:cfvo type="formula">
                <xm:f>0</xm:f>
              </x14:cfvo>
              <x14:cfvo type="num">
                <xm:f>1</xm:f>
              </x14:cfvo>
              <x14:cfIcon iconSet="NoIcons" iconId="0"/>
              <x14:cfIcon iconSet="NoIcons" iconId="0"/>
              <x14:cfIcon iconSet="3Symbols2" iconId="2"/>
            </x14:iconSet>
          </x14:cfRule>
          <xm:sqref>L13</xm:sqref>
        </x14:conditionalFormatting>
        <x14:conditionalFormatting xmlns:xm="http://schemas.microsoft.com/office/excel/2006/main">
          <x14:cfRule type="iconSet" priority="23" id="{63BB3071-5B92-407B-AB08-98E3AF38FAC8}">
            <x14:iconSet iconSet="3Symbols2" custom="1">
              <x14:cfvo type="percent">
                <xm:f>0</xm:f>
              </x14:cfvo>
              <x14:cfvo type="formula">
                <xm:f>0</xm:f>
              </x14:cfvo>
              <x14:cfvo type="num">
                <xm:f>1</xm:f>
              </x14:cfvo>
              <x14:cfIcon iconSet="NoIcons" iconId="0"/>
              <x14:cfIcon iconSet="NoIcons" iconId="0"/>
              <x14:cfIcon iconSet="3Symbols2" iconId="2"/>
            </x14:iconSet>
          </x14:cfRule>
          <xm:sqref>L11</xm:sqref>
        </x14:conditionalFormatting>
        <x14:conditionalFormatting xmlns:xm="http://schemas.microsoft.com/office/excel/2006/main">
          <x14:cfRule type="iconSet" priority="22" id="{EF0B68D7-9F2B-48E3-B946-536ECA378B05}">
            <x14:iconSet iconSet="3Symbols2" custom="1">
              <x14:cfvo type="percent">
                <xm:f>0</xm:f>
              </x14:cfvo>
              <x14:cfvo type="formula">
                <xm:f>0</xm:f>
              </x14:cfvo>
              <x14:cfvo type="num">
                <xm:f>1</xm:f>
              </x14:cfvo>
              <x14:cfIcon iconSet="NoIcons" iconId="0"/>
              <x14:cfIcon iconSet="NoIcons" iconId="0"/>
              <x14:cfIcon iconSet="3Symbols2" iconId="2"/>
            </x14:iconSet>
          </x14:cfRule>
          <xm:sqref>L12</xm:sqref>
        </x14:conditionalFormatting>
        <x14:conditionalFormatting xmlns:xm="http://schemas.microsoft.com/office/excel/2006/main">
          <x14:cfRule type="iconSet" priority="21" id="{0FE2975D-66CD-423E-880F-5F2DFBFFE622}">
            <x14:iconSet iconSet="3Symbols2" custom="1">
              <x14:cfvo type="percent">
                <xm:f>0</xm:f>
              </x14:cfvo>
              <x14:cfvo type="formula">
                <xm:f>0</xm:f>
              </x14:cfvo>
              <x14:cfvo type="num">
                <xm:f>1</xm:f>
              </x14:cfvo>
              <x14:cfIcon iconSet="NoIcons" iconId="0"/>
              <x14:cfIcon iconSet="NoIcons" iconId="0"/>
              <x14:cfIcon iconSet="3Symbols2" iconId="2"/>
            </x14:iconSet>
          </x14:cfRule>
          <xm:sqref>L14</xm:sqref>
        </x14:conditionalFormatting>
        <x14:conditionalFormatting xmlns:xm="http://schemas.microsoft.com/office/excel/2006/main">
          <x14:cfRule type="iconSet" priority="20" id="{5C17D021-FED4-4867-84C5-9621289EAFD6}">
            <x14:iconSet iconSet="3Symbols2" custom="1">
              <x14:cfvo type="percent">
                <xm:f>0</xm:f>
              </x14:cfvo>
              <x14:cfvo type="formula">
                <xm:f>0</xm:f>
              </x14:cfvo>
              <x14:cfvo type="num">
                <xm:f>1</xm:f>
              </x14:cfvo>
              <x14:cfIcon iconSet="NoIcons" iconId="0"/>
              <x14:cfIcon iconSet="NoIcons" iconId="0"/>
              <x14:cfIcon iconSet="3Symbols2" iconId="2"/>
            </x14:iconSet>
          </x14:cfRule>
          <xm:sqref>L16</xm:sqref>
        </x14:conditionalFormatting>
        <x14:conditionalFormatting xmlns:xm="http://schemas.microsoft.com/office/excel/2006/main">
          <x14:cfRule type="iconSet" priority="19" id="{CCF4BB7B-1FDB-4B89-A889-B8E6D6C19D3B}">
            <x14:iconSet iconSet="3Symbols2" custom="1">
              <x14:cfvo type="percent">
                <xm:f>0</xm:f>
              </x14:cfvo>
              <x14:cfvo type="formula">
                <xm:f>0</xm:f>
              </x14:cfvo>
              <x14:cfvo type="num">
                <xm:f>1</xm:f>
              </x14:cfvo>
              <x14:cfIcon iconSet="NoIcons" iconId="0"/>
              <x14:cfIcon iconSet="NoIcons" iconId="0"/>
              <x14:cfIcon iconSet="3Symbols2" iconId="2"/>
            </x14:iconSet>
          </x14:cfRule>
          <xm:sqref>L18:L26 L30:L32</xm:sqref>
        </x14:conditionalFormatting>
        <x14:conditionalFormatting xmlns:xm="http://schemas.microsoft.com/office/excel/2006/main">
          <x14:cfRule type="iconSet" priority="18" id="{42221FB2-4BCC-4B7A-B4CE-9C821A6347D9}">
            <x14:iconSet iconSet="3Symbols2" custom="1">
              <x14:cfvo type="percent">
                <xm:f>0</xm:f>
              </x14:cfvo>
              <x14:cfvo type="formula">
                <xm:f>0</xm:f>
              </x14:cfvo>
              <x14:cfvo type="num">
                <xm:f>1</xm:f>
              </x14:cfvo>
              <x14:cfIcon iconSet="NoIcons" iconId="0"/>
              <x14:cfIcon iconSet="NoIcons" iconId="0"/>
              <x14:cfIcon iconSet="3Symbols2" iconId="2"/>
            </x14:iconSet>
          </x14:cfRule>
          <xm:sqref>L15</xm:sqref>
        </x14:conditionalFormatting>
        <x14:conditionalFormatting xmlns:xm="http://schemas.microsoft.com/office/excel/2006/main">
          <x14:cfRule type="iconSet" priority="17" id="{7B7C5FF0-3D5E-43B2-B1E9-BD2DCF57FFD4}">
            <x14:iconSet iconSet="3Symbols2" custom="1">
              <x14:cfvo type="percent">
                <xm:f>0</xm:f>
              </x14:cfvo>
              <x14:cfvo type="formula">
                <xm:f>0</xm:f>
              </x14:cfvo>
              <x14:cfvo type="num">
                <xm:f>1</xm:f>
              </x14:cfvo>
              <x14:cfIcon iconSet="NoIcons" iconId="0"/>
              <x14:cfIcon iconSet="NoIcons" iconId="0"/>
              <x14:cfIcon iconSet="3Symbols2" iconId="2"/>
            </x14:iconSet>
          </x14:cfRule>
          <xm:sqref>L17</xm:sqref>
        </x14:conditionalFormatting>
        <x14:conditionalFormatting xmlns:xm="http://schemas.microsoft.com/office/excel/2006/main">
          <x14:cfRule type="iconSet" priority="16" id="{FCB6344D-0A73-4741-AFE6-3EF89E25C5D9}">
            <x14:iconSet iconSet="3Symbols2" custom="1">
              <x14:cfvo type="percent">
                <xm:f>0</xm:f>
              </x14:cfvo>
              <x14:cfvo type="formula">
                <xm:f>0</xm:f>
              </x14:cfvo>
              <x14:cfvo type="num">
                <xm:f>1</xm:f>
              </x14:cfvo>
              <x14:cfIcon iconSet="NoIcons" iconId="0"/>
              <x14:cfIcon iconSet="NoIcons" iconId="0"/>
              <x14:cfIcon iconSet="3Symbols2" iconId="2"/>
            </x14:iconSet>
          </x14:cfRule>
          <xm:sqref>L27:L29</xm:sqref>
        </x14:conditionalFormatting>
        <x14:conditionalFormatting xmlns:xm="http://schemas.microsoft.com/office/excel/2006/main">
          <x14:cfRule type="iconSet" priority="15" id="{C58CFFD9-72F2-49D7-A17C-6DCE431A0590}">
            <x14:iconSet iconSet="3Symbols2" custom="1">
              <x14:cfvo type="percent">
                <xm:f>0</xm:f>
              </x14:cfvo>
              <x14:cfvo type="formula">
                <xm:f>0</xm:f>
              </x14:cfvo>
              <x14:cfvo type="num">
                <xm:f>1</xm:f>
              </x14:cfvo>
              <x14:cfIcon iconSet="NoIcons" iconId="0"/>
              <x14:cfIcon iconSet="NoIcons" iconId="0"/>
              <x14:cfIcon iconSet="3Symbols2" iconId="2"/>
            </x14:iconSet>
          </x14:cfRule>
          <xm:sqref>C15</xm:sqref>
        </x14:conditionalFormatting>
        <x14:conditionalFormatting xmlns:xm="http://schemas.microsoft.com/office/excel/2006/main">
          <x14:cfRule type="iconSet" priority="14" id="{96116997-F12F-454A-953E-4EE77B0E82A7}">
            <x14:iconSet iconSet="3Symbols2" custom="1">
              <x14:cfvo type="percent">
                <xm:f>0</xm:f>
              </x14:cfvo>
              <x14:cfvo type="formula">
                <xm:f>0</xm:f>
              </x14:cfvo>
              <x14:cfvo type="num">
                <xm:f>1</xm:f>
              </x14:cfvo>
              <x14:cfIcon iconSet="NoIcons" iconId="0"/>
              <x14:cfIcon iconSet="NoIcons" iconId="0"/>
              <x14:cfIcon iconSet="3Symbols2" iconId="2"/>
            </x14:iconSet>
          </x14:cfRule>
          <xm:sqref>C17</xm:sqref>
        </x14:conditionalFormatting>
        <x14:conditionalFormatting xmlns:xm="http://schemas.microsoft.com/office/excel/2006/main">
          <x14:cfRule type="iconSet" priority="13" id="{115CFBB6-2E6F-467A-89C4-C4BAB76CC768}">
            <x14:iconSet iconSet="3Symbols2" custom="1">
              <x14:cfvo type="percent">
                <xm:f>0</xm:f>
              </x14:cfvo>
              <x14:cfvo type="formula">
                <xm:f>0</xm:f>
              </x14:cfvo>
              <x14:cfvo type="num">
                <xm:f>1</xm:f>
              </x14:cfvo>
              <x14:cfIcon iconSet="NoIcons" iconId="0"/>
              <x14:cfIcon iconSet="NoIcons" iconId="0"/>
              <x14:cfIcon iconSet="3Symbols2" iconId="2"/>
            </x14:iconSet>
          </x14:cfRule>
          <xm:sqref>C27:C29</xm:sqref>
        </x14:conditionalFormatting>
        <x14:conditionalFormatting xmlns:xm="http://schemas.microsoft.com/office/excel/2006/main">
          <x14:cfRule type="iconSet" priority="12" id="{F1F0A75C-EBDE-4F49-A7BD-4D98EBD08C50}">
            <x14:iconSet iconSet="3Symbols2" custom="1">
              <x14:cfvo type="percent">
                <xm:f>0</xm:f>
              </x14:cfvo>
              <x14:cfvo type="formula">
                <xm:f>0</xm:f>
              </x14:cfvo>
              <x14:cfvo type="num">
                <xm:f>1</xm:f>
              </x14:cfvo>
              <x14:cfIcon iconSet="NoIcons" iconId="0"/>
              <x14:cfIcon iconSet="NoIcons" iconId="0"/>
              <x14:cfIcon iconSet="3Symbols2" iconId="2"/>
            </x14:iconSet>
          </x14:cfRule>
          <xm:sqref>E12</xm:sqref>
        </x14:conditionalFormatting>
        <x14:conditionalFormatting xmlns:xm="http://schemas.microsoft.com/office/excel/2006/main">
          <x14:cfRule type="iconSet" priority="11" id="{593DF136-D3F9-4AC4-B5FD-339B709D67C5}">
            <x14:iconSet iconSet="3Symbols2" custom="1">
              <x14:cfvo type="percent">
                <xm:f>0</xm:f>
              </x14:cfvo>
              <x14:cfvo type="formula">
                <xm:f>0</xm:f>
              </x14:cfvo>
              <x14:cfvo type="num">
                <xm:f>1</xm:f>
              </x14:cfvo>
              <x14:cfIcon iconSet="NoIcons" iconId="0"/>
              <x14:cfIcon iconSet="NoIcons" iconId="0"/>
              <x14:cfIcon iconSet="3Symbols2" iconId="2"/>
            </x14:iconSet>
          </x14:cfRule>
          <xm:sqref>E14</xm:sqref>
        </x14:conditionalFormatting>
        <x14:conditionalFormatting xmlns:xm="http://schemas.microsoft.com/office/excel/2006/main">
          <x14:cfRule type="iconSet" priority="10" id="{2ECB8AF0-FFED-4F5D-AC35-5601BF28E558}">
            <x14:iconSet iconSet="3Symbols2" custom="1">
              <x14:cfvo type="percent">
                <xm:f>0</xm:f>
              </x14:cfvo>
              <x14:cfvo type="formula">
                <xm:f>0</xm:f>
              </x14:cfvo>
              <x14:cfvo type="num">
                <xm:f>1</xm:f>
              </x14:cfvo>
              <x14:cfIcon iconSet="NoIcons" iconId="0"/>
              <x14:cfIcon iconSet="NoIcons" iconId="0"/>
              <x14:cfIcon iconSet="3Symbols2" iconId="2"/>
            </x14:iconSet>
          </x14:cfRule>
          <xm:sqref>H14</xm:sqref>
        </x14:conditionalFormatting>
        <x14:conditionalFormatting xmlns:xm="http://schemas.microsoft.com/office/excel/2006/main">
          <x14:cfRule type="iconSet" priority="9" id="{C5B8B6F2-8B13-448D-99E3-FBBA3156662B}">
            <x14:iconSet iconSet="3Symbols2" custom="1">
              <x14:cfvo type="percent">
                <xm:f>0</xm:f>
              </x14:cfvo>
              <x14:cfvo type="formula">
                <xm:f>0</xm:f>
              </x14:cfvo>
              <x14:cfvo type="num">
                <xm:f>1</xm:f>
              </x14:cfvo>
              <x14:cfIcon iconSet="NoIcons" iconId="0"/>
              <x14:cfIcon iconSet="NoIcons" iconId="0"/>
              <x14:cfIcon iconSet="3Symbols2" iconId="2"/>
            </x14:iconSet>
          </x14:cfRule>
          <xm:sqref>J12</xm:sqref>
        </x14:conditionalFormatting>
        <x14:conditionalFormatting xmlns:xm="http://schemas.microsoft.com/office/excel/2006/main">
          <x14:cfRule type="iconSet" priority="8" id="{5B1467A5-99A6-4C04-9E78-023247B743C3}">
            <x14:iconSet iconSet="3Symbols2" custom="1">
              <x14:cfvo type="percent">
                <xm:f>0</xm:f>
              </x14:cfvo>
              <x14:cfvo type="formula">
                <xm:f>0</xm:f>
              </x14:cfvo>
              <x14:cfvo type="num">
                <xm:f>1</xm:f>
              </x14:cfvo>
              <x14:cfIcon iconSet="NoIcons" iconId="0"/>
              <x14:cfIcon iconSet="NoIcons" iconId="0"/>
              <x14:cfIcon iconSet="3Symbols2" iconId="2"/>
            </x14:iconSet>
          </x14:cfRule>
          <xm:sqref>J14</xm:sqref>
        </x14:conditionalFormatting>
        <x14:conditionalFormatting xmlns:xm="http://schemas.microsoft.com/office/excel/2006/main">
          <x14:cfRule type="iconSet" priority="3" id="{BAF83956-A2C4-441D-90B5-C89616EA560B}">
            <x14:iconSet iconSet="3Symbols2" custom="1">
              <x14:cfvo type="percent">
                <xm:f>0</xm:f>
              </x14:cfvo>
              <x14:cfvo type="formula">
                <xm:f>0</xm:f>
              </x14:cfvo>
              <x14:cfvo type="num">
                <xm:f>1</xm:f>
              </x14:cfvo>
              <x14:cfIcon iconSet="NoIcons" iconId="0"/>
              <x14:cfIcon iconSet="NoIcons" iconId="0"/>
              <x14:cfIcon iconSet="3Symbols2" iconId="2"/>
            </x14:iconSet>
          </x14:cfRule>
          <xm:sqref>C32</xm:sqref>
        </x14:conditionalFormatting>
        <x14:conditionalFormatting xmlns:xm="http://schemas.microsoft.com/office/excel/2006/main">
          <x14:cfRule type="iconSet" priority="2" id="{B31608AA-1B63-495A-BF42-8CE0EF0D6F00}">
            <x14:iconSet iconSet="3Symbols2" custom="1">
              <x14:cfvo type="percent">
                <xm:f>0</xm:f>
              </x14:cfvo>
              <x14:cfvo type="formula">
                <xm:f>0</xm:f>
              </x14:cfvo>
              <x14:cfvo type="num">
                <xm:f>1</xm:f>
              </x14:cfvo>
              <x14:cfIcon iconSet="NoIcons" iconId="0"/>
              <x14:cfIcon iconSet="NoIcons" iconId="0"/>
              <x14:cfIcon iconSet="3Symbols2" iconId="2"/>
            </x14:iconSet>
          </x14:cfRule>
          <xm:sqref>F32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18F064-9046-4DCB-A010-2D274D0FB5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CCC4C8-6A95-4999-B963-115A022CA31F}">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920DC3BD-3C4B-4C78-91FF-63EB10F70D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TM22583886</Template>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Aufgabenliste</vt:lpstr>
      <vt:lpstr>Aufgabenliste!Druckbereich</vt:lpstr>
      <vt:lpstr>Aufgabenliste!Drucktitel</vt:lpstr>
      <vt:lpstr>HeuteFällig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2018-08-10T20:02:13Z</dcterms:created>
  <dcterms:modified xsi:type="dcterms:W3CDTF">2023-01-16T12:52:59Z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